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UPAK" sheetId="1" r:id="rId4"/>
    <sheet state="visible" name="PENDIDIKAN" sheetId="2" r:id="rId5"/>
    <sheet state="visible" name="PENELITIAN" sheetId="3" r:id="rId6"/>
    <sheet state="visible" name="PENGABDIAN" sheetId="4" r:id="rId7"/>
    <sheet state="visible" name="PENUNJANG" sheetId="5" r:id="rId8"/>
  </sheets>
  <definedNames/>
  <calcPr/>
  <extLst>
    <ext uri="GoogleSheetsCustomDataVersion1">
      <go:sheetsCustomData xmlns:go="http://customooxmlschemas.google.com/" r:id="rId9" roundtripDataSignature="AMtx7mjYaQxmAQVf/tzk8QZLcK9oPTV+uw=="/>
    </ext>
  </extLst>
</workbook>
</file>

<file path=xl/sharedStrings.xml><?xml version="1.0" encoding="utf-8"?>
<sst xmlns="http://schemas.openxmlformats.org/spreadsheetml/2006/main" count="1559" uniqueCount="602">
  <si>
    <t>SALINAN</t>
  </si>
  <si>
    <t>LAMPIRAN III</t>
  </si>
  <si>
    <t xml:space="preserve">PERATURAN BERSAMA </t>
  </si>
  <si>
    <t>MENTERI PENDIDIKAN DAN KEBUDAYAAN DAN</t>
  </si>
  <si>
    <t>KEPALA BADAN KEPEGAWAIAN NEGARA</t>
  </si>
  <si>
    <t xml:space="preserve">NOMOR : 4/VIII/PB/2014        </t>
  </si>
  <si>
    <t xml:space="preserve">NOMOR : 24 TAHUN 2014 </t>
  </si>
  <si>
    <t>TENTANG</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</si>
  <si>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</si>
  <si>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CONTOH</t>
  </si>
  <si>
    <t>DAFTAR USUL PENETAPAN ANGKA KREDIT</t>
  </si>
  <si>
    <t>JABATAN AKADEMIK DOSEN</t>
  </si>
  <si>
    <t>Nomor :</t>
  </si>
  <si>
    <t>INSTANSI : UNIVERSITAS X</t>
  </si>
  <si>
    <t xml:space="preserve">MASA PENILAIAN : ..... s/d .....   </t>
  </si>
  <si>
    <t>NO</t>
  </si>
  <si>
    <t>KETERANGAN PERORANGAN</t>
  </si>
  <si>
    <t>1.</t>
  </si>
  <si>
    <t xml:space="preserve"> Nama</t>
  </si>
  <si>
    <t>Dr. X</t>
  </si>
  <si>
    <t>2.</t>
  </si>
  <si>
    <t xml:space="preserve"> N I P</t>
  </si>
  <si>
    <t>19xx</t>
  </si>
  <si>
    <t>3.</t>
  </si>
  <si>
    <t xml:space="preserve"> Nomor Seri Kartu Pegawai</t>
  </si>
  <si>
    <t>G 123456</t>
  </si>
  <si>
    <t>4.</t>
  </si>
  <si>
    <t xml:space="preserve"> Tempat dan Tanggal Lahir</t>
  </si>
  <si>
    <t>Padang, xx yy 19zz</t>
  </si>
  <si>
    <t>5.</t>
  </si>
  <si>
    <t xml:space="preserve"> Jenis Kelamin</t>
  </si>
  <si>
    <t>Laki-laki</t>
  </si>
  <si>
    <t>6.</t>
  </si>
  <si>
    <t xml:space="preserve"> Pendidikan yang diperhitungkan angka kreditnya</t>
  </si>
  <si>
    <t xml:space="preserve">Doktor </t>
  </si>
  <si>
    <t>7.</t>
  </si>
  <si>
    <t xml:space="preserve"> Jabatan Akademik Dosen/TMT</t>
  </si>
  <si>
    <t>Tenaga Pengajar /1 Juni 2012</t>
  </si>
  <si>
    <t>8.</t>
  </si>
  <si>
    <t xml:space="preserve"> Masa kerja golongan lama</t>
  </si>
  <si>
    <t>00 tahun 00  bulan</t>
  </si>
  <si>
    <t>9.</t>
  </si>
  <si>
    <t xml:space="preserve"> Masa kerja golongan baru</t>
  </si>
  <si>
    <t>00 tahun 00 bulan</t>
  </si>
  <si>
    <t>10.</t>
  </si>
  <si>
    <t xml:space="preserve"> Unit Kerja </t>
  </si>
  <si>
    <t>Universitas X</t>
  </si>
  <si>
    <t>UNSUR YANG DINILAI</t>
  </si>
  <si>
    <t>UNSUR, SUB UNSUR DAN BUTIR KEGIATAN</t>
  </si>
  <si>
    <t>ANGKA KREDIT MENURUT</t>
  </si>
  <si>
    <t>INSTANSI PENGUSUL</t>
  </si>
  <si>
    <t>TIM PENILAI</t>
  </si>
  <si>
    <t>LAMA</t>
  </si>
  <si>
    <t>BARU</t>
  </si>
  <si>
    <t>JUMLAH</t>
  </si>
  <si>
    <t>A</t>
  </si>
  <si>
    <t>PENDIDIKAN</t>
  </si>
  <si>
    <t>Mengikuti pendidikan formal dan memperoleh gelar/sebutan/ijazah:</t>
  </si>
  <si>
    <t>Doktor/sederajat (S3)</t>
  </si>
  <si>
    <t>Magister/sederajat (S2)</t>
  </si>
  <si>
    <t>Mengikuti diklat prajabatan golongan III</t>
  </si>
  <si>
    <t>Pendidikan dan pelatihan Prajabatan Golongan III</t>
  </si>
  <si>
    <t>B</t>
  </si>
  <si>
    <t>PELAKSANAAN PENDIDIKAN</t>
  </si>
  <si>
    <r>
      <rPr>
        <rFont val="Bookman Old Style"/>
        <color theme="1"/>
        <sz val="10.0"/>
      </rPr>
      <t>Melaksanakan perkuliahan/ tutorial / perkuliahan praktikum dan membimbing, menguji serta menyelenggarakan pendidikan di laboratorium, praktek keguruan bengkel/ studio/kebun percobaan/teknologi pengajaran dan praktek lapangan (</t>
    </r>
    <r>
      <rPr>
        <rFont val="Bookman Old Style"/>
        <b/>
        <color theme="1"/>
        <sz val="10.0"/>
      </rPr>
      <t>setiap semester</t>
    </r>
    <r>
      <rPr>
        <rFont val="Bookman Old Style"/>
        <color theme="1"/>
        <sz val="10.0"/>
      </rPr>
      <t>):</t>
    </r>
  </si>
  <si>
    <t>Melaksanakan perkulihan/ tutorial / perkuliahan praktikum dan membimbing, menguji serta menyelenggarakan pendidikan di laboratorium, praktek keguruan bengkel/ studio/kebun percobaan/teknologi pengajaran dan praktek lapangan. pada Fakultas/Sekolah Tinggi/Akademi/ Politeknik sendiri, pada fakultas lain dalam lingkungan Universitas/Institut sendiri, maupun di luar perguruan tinggi sendiri secara melembaga paling banyak 12 sks per semester</t>
  </si>
  <si>
    <t>Membimbing seminar</t>
  </si>
  <si>
    <t>Membimbing mahasiswa seminar</t>
  </si>
  <si>
    <t xml:space="preserve">Membimbing kuliah kerja nyata, pratek kerja nyata, praktek kerja lapangan </t>
  </si>
  <si>
    <t xml:space="preserve">Membimbing mahasiswa kuliah kerja nyata, pratek kerja nyata, praktek kerja lapangan </t>
  </si>
  <si>
    <t>Membimbing dan ikut membimbing dalam menghasilkan disertasi, thesis, skripsi dan laporan akhir studi yang sesuai bidang penugasannya</t>
  </si>
  <si>
    <t xml:space="preserve">Pembimbing utama </t>
  </si>
  <si>
    <t>a.</t>
  </si>
  <si>
    <t>Disertasi</t>
  </si>
  <si>
    <t>b.</t>
  </si>
  <si>
    <t>Thesis</t>
  </si>
  <si>
    <t>c.</t>
  </si>
  <si>
    <t>Skripsi</t>
  </si>
  <si>
    <t>d.</t>
  </si>
  <si>
    <t>Laporan akhir</t>
  </si>
  <si>
    <t>Pembimbing pendamping/pembantu</t>
  </si>
  <si>
    <t>Bertugas sebagai penguji pada ujian akhir/Profesi</t>
  </si>
  <si>
    <t>Ketua penguji</t>
  </si>
  <si>
    <t>Anggota penguji</t>
  </si>
  <si>
    <t>Membina kegiatan mahasiswa di bidang akademik dan kemahasiswaan, termasuk dalam kegiatan ini adalah membimbing mahasiswa menghasilkan produk saintifik</t>
  </si>
  <si>
    <t>Melakukan pembinaan kegiatan mahasiswa di bidang Akademik dan kemahasiswaan</t>
  </si>
  <si>
    <t>Mengembangkan program kuliah yang mempunyai nilai kebaharuan metode atau substansi</t>
  </si>
  <si>
    <t>Melakukan kegiatan pengembangan program kuliah</t>
  </si>
  <si>
    <t>Mengembangkan bahan pengajaran/bahan kuliah yang mempunyai nilai kebaharuan</t>
  </si>
  <si>
    <t>Buku ajar</t>
  </si>
  <si>
    <t xml:space="preserve">Diktat, modul, petunjuk praktikum, model, alat bantu, audio visual, naskah tutorial </t>
  </si>
  <si>
    <t>Menyampaikan orasi ilmiah</t>
  </si>
  <si>
    <t xml:space="preserve">Melakukan kegiatan orasi ilmiah pada perguruan tinggi tiap tahun </t>
  </si>
  <si>
    <t>Menduduki jabatan pimpinan perguruan tinggi</t>
  </si>
  <si>
    <t>Rektor</t>
  </si>
  <si>
    <t>Wakil Rektor/ Dekan/ Direktur Program Pascasarjana/ Ketua Lembaga</t>
  </si>
  <si>
    <t>Ketua sekolah tinggi/pembantu dekan/asisten direktur program pasca sarjana/direktur politeknik/koordinator kopertis</t>
  </si>
  <si>
    <t>Pembantu ketua sekolah tinggi/pembantu direktur politeknik</t>
  </si>
  <si>
    <t>Direktur Akademi</t>
  </si>
  <si>
    <t>Pembantu direktur politeknik, ketua jurusan/bagian pada universitas/institut/sekolah tinggi</t>
  </si>
  <si>
    <t>Pembantu direktur akademi/ketua jurusan/ketua prodi pada universitas/politeknik/akademi, sekretaris jurusan/bagian pada universitas/institut/sekolah tinggi</t>
  </si>
  <si>
    <t>Sekretaris jurusan pada politeknik/akademi dan kepala laboratorium (bengkel) universitas/institut/sekolah tinggi/politeknik/akademi</t>
  </si>
  <si>
    <t>Membimbing dosen yang mempunyai jabatan akademik lebih rendah setiap semester (bagi dosen Lektor Kepala ke atas)</t>
  </si>
  <si>
    <t>Pembimbing pencangkokan</t>
  </si>
  <si>
    <t>Reguler</t>
  </si>
  <si>
    <t>Melaksanakan kegiatan Detasering dan pencangkokan di luar institusi tempat bekerja setiap semester (bagi dosen Lektor Kepala ke atas)</t>
  </si>
  <si>
    <t>Detasering</t>
  </si>
  <si>
    <t>Pencangkokan</t>
  </si>
  <si>
    <t>Melakukan kegiatan pengembangan diri untuk meningkatkan kompetensi</t>
  </si>
  <si>
    <t>Lamanya lebih dari 960 jam</t>
  </si>
  <si>
    <t>Lamanya 641-960 jam</t>
  </si>
  <si>
    <t>Lamanya 481-640 jam</t>
  </si>
  <si>
    <t>Lamanya 161-480 jam</t>
  </si>
  <si>
    <t>Lamanya 81-160 jam</t>
  </si>
  <si>
    <t>Lamanya 31-80 jam</t>
  </si>
  <si>
    <t>Lamanya 10-30 jam</t>
  </si>
  <si>
    <t>C</t>
  </si>
  <si>
    <t>PENELITIAN</t>
  </si>
  <si>
    <t>Menghasilkan karya ilmiah sesuai dengan bidang ilmunya:</t>
  </si>
  <si>
    <t>Hasil penelitian atau hasil pemikiran yang dipublikasikan dalam bentuk buku:</t>
  </si>
  <si>
    <t>1)</t>
  </si>
  <si>
    <t>Buku Referensi</t>
  </si>
  <si>
    <t>2)</t>
  </si>
  <si>
    <t>Monograf</t>
  </si>
  <si>
    <r>
      <rPr>
        <rFont val="Bookman Old Style"/>
        <color theme="1"/>
        <sz val="11.0"/>
      </rPr>
      <t>Hasil penelitian atau hasil pemikiran dalam buku yang dipublikasikan dan berisi berbagai tulisan dari berbagai penulis (</t>
    </r>
    <r>
      <rPr>
        <rFont val="Bookman Old Style"/>
        <i/>
        <color theme="1"/>
        <sz val="11.0"/>
      </rPr>
      <t>book chapter</t>
    </r>
    <r>
      <rPr>
        <rFont val="Bookman Old Style"/>
        <color theme="1"/>
        <sz val="11.0"/>
      </rPr>
      <t>):</t>
    </r>
  </si>
  <si>
    <t>Internasional</t>
  </si>
  <si>
    <t>Nasional</t>
  </si>
  <si>
    <t>Hasil penelitian atau hasil pemikiran yang dipublikasikan:</t>
  </si>
  <si>
    <t>Jurnal internasional bereputasi (terindeks pada database internasional bereputasi dan berfaktor dampak)</t>
  </si>
  <si>
    <t>Jurnal internasional terindeks pada database internasional bereputasi</t>
  </si>
  <si>
    <t>3)</t>
  </si>
  <si>
    <t>Jurnal internasional terindeks pada database internasional di luar kategori 2</t>
  </si>
  <si>
    <t>4)</t>
  </si>
  <si>
    <t>Jurnal Nasional Terakreditasi Dikti</t>
  </si>
  <si>
    <r>
      <rPr>
        <rFont val="Bookman Old Style"/>
        <color theme="1"/>
        <sz val="11.0"/>
      </rPr>
      <t xml:space="preserve">Jurnal nasional terakreditasi Kemenristekdikti </t>
    </r>
    <r>
      <rPr>
        <rFont val="Bookman Old Style"/>
        <b/>
        <color theme="1"/>
        <sz val="11.0"/>
      </rPr>
      <t>peringkat 1 dan 2</t>
    </r>
  </si>
  <si>
    <t>5)</t>
  </si>
  <si>
    <t xml:space="preserve">Jurnal nasional berbahasa Inggris atau bahasa resmi (PBB) terindeks pada basis data yang diakui Kemenristekdikti, contohnya: CABI atau Index Copernicus International (ICI).               </t>
  </si>
  <si>
    <r>
      <rPr>
        <rFont val="Bookman Old Style"/>
        <color theme="1"/>
        <sz val="11.0"/>
      </rPr>
      <t xml:space="preserve">Jurnal nasional terakreditasi </t>
    </r>
    <r>
      <rPr>
        <rFont val="Bookman Old Style"/>
        <b/>
        <color theme="1"/>
        <sz val="11.0"/>
      </rPr>
      <t>peringkat 3 dan 4</t>
    </r>
  </si>
  <si>
    <r>
      <rPr>
        <rFont val="Bookman Old Style"/>
        <color theme="1"/>
        <sz val="11.0"/>
      </rPr>
      <t xml:space="preserve">Jurnal nasional terakreditasi </t>
    </r>
    <r>
      <rPr>
        <rFont val="Bookman Old Style"/>
        <b/>
        <color theme="1"/>
        <sz val="11.0"/>
      </rPr>
      <t>peringkat 5 dan 6</t>
    </r>
  </si>
  <si>
    <t>6)</t>
  </si>
  <si>
    <t xml:space="preserve">Jurnal Nasional </t>
  </si>
  <si>
    <t>7)</t>
  </si>
  <si>
    <t>Jurnal ilmiah yang ditulis dalam Bahasa Resmi PBB namun tidak memenuhi syarat-syarat sebagai jurnal ilmiah internasional</t>
  </si>
  <si>
    <t>Hasil penelitian atau hasil pemikiran yang didesiminasikan :</t>
  </si>
  <si>
    <t>Dipresentasikan secara oral dan dimuat dalam prosiding yang dipublikasikan (ber ISSN/ISBN):</t>
  </si>
  <si>
    <t>Internasional teindeks pada Scimagojr dan Scopus</t>
  </si>
  <si>
    <t>Internasional terindeks pada Scopus, IEEE Explore, SPIE</t>
  </si>
  <si>
    <t>Disajikan dalam bentuk poster dan dimuat dalam prosiding yang dipublikasikan:</t>
  </si>
  <si>
    <t>Disajikan dalam seminar/simposium/ lokakarya, tetapi tidak dimuat dalam prosiding yang dipublikasikan:</t>
  </si>
  <si>
    <t>Hasil penelitian/pemikiran yang tidak disajikan dalam seminar/simposium/ lokakarya, tetapi dimuat dalam prosiding:</t>
  </si>
  <si>
    <t>e.</t>
  </si>
  <si>
    <t>Hasil penelitian/pemikiran yang disajikan dalam koran/majalah populer/umum</t>
  </si>
  <si>
    <t>Hasil penelitian atau pemikiran atau kerjasama industri yang tidak dipublikasikan (tersimpan dalam perpustakaan) yang dilakukan secara melembaga</t>
  </si>
  <si>
    <t>Menerjemahkan/menyadur buku ilmiah yang diterbitkan (ber ISBN)</t>
  </si>
  <si>
    <t>Mengedit/menyunting karya ilmiah dalam bentuk buku yang diterbitkan (ber ISBN)</t>
  </si>
  <si>
    <t>Membuat rancangan dan karya teknologi yang dipatenkan  atau seni yang terdaftar di HaKI secara nasional atau internasional</t>
  </si>
  <si>
    <t>Internasional yang sudah diimplementasikan di industri (paling sedikit diakui oleh 4 Negara)</t>
  </si>
  <si>
    <t>Internasional (paling sedikit diakui oleh 4 Negara)</t>
  </si>
  <si>
    <t>Nasional (yang sudah diimplementasikan di industri)</t>
  </si>
  <si>
    <t>Nasional, dalam bentuk paten sederhana tang telah memiliki sertifikat dari Direktorat Jenderal Kekayaan Intelektual, Kemenkumham</t>
  </si>
  <si>
    <t>f.</t>
  </si>
  <si>
    <t>Karya ciptaan, desain industri, indikasi geografis yang telah memiliki sertifikat dari Direktorat Jenderal Kekayaan Intelektual, Kemenkumham</t>
  </si>
  <si>
    <t>g.</t>
  </si>
  <si>
    <t>Karya cipta berupa bahan pengajaran (buku ajar, modul, dan lainnya) yang telah mendapatkan sertifikat karya cipta dari Direktorat Jenderal Kekayaan Intelektual, Kemenkumham maka karya cipta tersebut tidak dapat diajukan sebagai bukti kegiatan melaksanakan penelitian</t>
  </si>
  <si>
    <t>Membuat rancangan dan karya teknologi yang tidak dipatenkan; rancangan dan karya seni monumentalyang tidak terdaftar di HaKI tetapi telah dipresentasikan pada forum yang teragenda:</t>
  </si>
  <si>
    <t>Tingkat internasional</t>
  </si>
  <si>
    <t>Tingkat nasional</t>
  </si>
  <si>
    <t>Tingkat lokal</t>
  </si>
  <si>
    <t>Membuat rancangan dan karya seni yang tidak terdaftar HaKI*)</t>
  </si>
  <si>
    <t>D</t>
  </si>
  <si>
    <t>PELAKSANAAN PENGABDIAN KEPADA MASYARAKAT</t>
  </si>
  <si>
    <t>Menduduki jabatan pimpinan</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</si>
  <si>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</si>
  <si>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</si>
  <si>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</si>
  <si>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Memberi latihan/penyuluhan/penataran/ceramah pada masyarakat</t>
  </si>
  <si>
    <t>Terjadwal/terprogram</t>
  </si>
  <si>
    <t>Dalam satu semester atau lebih</t>
  </si>
  <si>
    <t>a)</t>
  </si>
  <si>
    <t>b)</t>
  </si>
  <si>
    <t>c)</t>
  </si>
  <si>
    <t>Kurang dari satu semester dan minimal satu bulan</t>
  </si>
  <si>
    <t xml:space="preserve"> </t>
  </si>
  <si>
    <t>d)</t>
  </si>
  <si>
    <t>Insidental</t>
  </si>
  <si>
    <t>Memberi pelayanan kepada masyarakat atau kegiatan lain yang menunjang pelaksanaan tugas umum pemerintah dan pembangunan</t>
  </si>
  <si>
    <t>a</t>
  </si>
  <si>
    <t>Berdasarkan bidang keahlian</t>
  </si>
  <si>
    <t>b</t>
  </si>
  <si>
    <t>Berdasarkan penugasan lembaga perguruan tinggi</t>
  </si>
  <si>
    <t>c</t>
  </si>
  <si>
    <t>Berdasarkan fungsi/jabatan</t>
  </si>
  <si>
    <t xml:space="preserve">Membuat/menulis karya pengabdian </t>
  </si>
  <si>
    <t>Membuat/menulis karya pengabdian pada masyarakat yang tidak dipublikasikan</t>
  </si>
  <si>
    <t>Hasil kegiatan pengabdian kepada masyarakat yang dipublikasikan di sebuah berkala/jurnal pengabdian kepada masyarakat atau teknologi tepat guna, merupakan diseminasi dari luaran program kegiatan pengabdian kepada masyarakat, tiap karya</t>
  </si>
  <si>
    <t>Berperan serta aktif dalam pengelolaan jurnal ilmiah (per tahun)</t>
  </si>
  <si>
    <t>a. Editor/dewan penyunting/dewan redaksi jurnal ilmiah internasional</t>
  </si>
  <si>
    <t>b. Editor/dewan penyunting/dewan redaksi jurnal ilmiah nasional</t>
  </si>
  <si>
    <t xml:space="preserve">JUMLAH UNSUR UTAMA </t>
  </si>
  <si>
    <t>E</t>
  </si>
  <si>
    <t>UNSUR PENUNJANG</t>
  </si>
  <si>
    <t>Menjadi anggota dalam suatu Panitia/Badan pada perguruan tinggi</t>
  </si>
  <si>
    <t>Sebagai ketua/wakil ketua merangkap anggota</t>
  </si>
  <si>
    <t>Sebagai anggota</t>
  </si>
  <si>
    <t>Menjadi anggota panitia/badan pada lembaga      pemerintah</t>
  </si>
  <si>
    <t>Panitia pusat</t>
  </si>
  <si>
    <t>Ketua/Wakil Ketua</t>
  </si>
  <si>
    <t>Anggota</t>
  </si>
  <si>
    <t>Panitia daerah</t>
  </si>
  <si>
    <t>Menjadi anggota organisasi profesi</t>
  </si>
  <si>
    <t>Pengurus</t>
  </si>
  <si>
    <t>Anggota atas permintaan</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</si>
  <si>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</si>
  <si>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</si>
  <si>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</si>
  <si>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</si>
  <si>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</si>
  <si>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</si>
  <si>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</si>
  <si>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Ketua</t>
  </si>
  <si>
    <t>Di lingkungan perguruan tinggi sebagai :</t>
  </si>
  <si>
    <t>Mendapat penghargaan/ tanda jasa</t>
  </si>
  <si>
    <t>Penghargaan/tanda Jasa Satya Lencana 30 Tahun</t>
  </si>
  <si>
    <t>Penghargaan/tanda Jasa Satya Lencana 20 Tahun</t>
  </si>
  <si>
    <t>Penghargaan/tanda Jasa Satya Lencana 10 Tahun</t>
  </si>
  <si>
    <t>Tingkat Internasional, setiap tanda jasa/penghargaan</t>
  </si>
  <si>
    <t>Tingkat Nasional, setiap tanda jasa/penghargaan</t>
  </si>
  <si>
    <t>Tingkat Daerah/Lokal, setiap tanda jasa/ penghargaan</t>
  </si>
  <si>
    <t>Menulis buku pelajaran SLTA ke bawah yang diterbitkan dan diedarkan secara nasional</t>
  </si>
  <si>
    <t>Buku SLTA atau setingkat</t>
  </si>
  <si>
    <t>Buku SLTP atau setingkat</t>
  </si>
  <si>
    <t>Buku SD atau setingkat</t>
  </si>
  <si>
    <t>Mempunyai prestasi di bidang olahraga/humaniora</t>
  </si>
  <si>
    <t>Tingkat daerah/lokal</t>
  </si>
  <si>
    <t>Keanggotaan dalam tim penilaian jabatan akademik dosen</t>
  </si>
  <si>
    <t>Menjadi anggota tim penilaian  jabatan Akademik Dosen</t>
  </si>
  <si>
    <t>JUMLAH UNSUR PENUNJANG</t>
  </si>
  <si>
    <t>F</t>
  </si>
  <si>
    <t>LAMPIRAN PENDUKUNG DUPAK :</t>
  </si>
  <si>
    <t>Surat pernyataan telah melaksanakan kegiatan pendidikan</t>
  </si>
  <si>
    <t>Surat pernyataan telah melakukan kegiatan pengajaran</t>
  </si>
  <si>
    <t>Surat pernyataan telah melakukan kegiatan pengabdian kepada masyarakat</t>
  </si>
  <si>
    <t xml:space="preserve">Surat pernyataan melakukan kegiatan penunjang </t>
  </si>
  <si>
    <t>…………………., ________________</t>
  </si>
  <si>
    <t>Ketua Prodi / Dekan   _______</t>
  </si>
  <si>
    <t>Univesitas …………………………………………..</t>
  </si>
  <si>
    <t>Dr. Y</t>
  </si>
  <si>
    <t xml:space="preserve">NIP/ NIDN </t>
  </si>
  <si>
    <t>G</t>
  </si>
  <si>
    <t>Catatan Pejabat Pengusul :</t>
  </si>
  <si>
    <t>……</t>
  </si>
  <si>
    <t>dan seterusnya</t>
  </si>
  <si>
    <t>……………………….., ______________</t>
  </si>
  <si>
    <t>Rektor Universitas ________________</t>
  </si>
  <si>
    <t>____________________</t>
  </si>
  <si>
    <t xml:space="preserve">NIP. /NIDN </t>
  </si>
  <si>
    <t>H</t>
  </si>
  <si>
    <t>Denpasar, ___________________</t>
  </si>
  <si>
    <t>Kepala LLDikti Wilayah VIII</t>
  </si>
  <si>
    <t>Prof. Dr. I Nengah Dasi Astawa, M.Si.</t>
  </si>
  <si>
    <t>NIP. 19600209198703002</t>
  </si>
  <si>
    <t>I</t>
  </si>
  <si>
    <t>Catatan Anggota Tim Penilai :</t>
  </si>
  <si>
    <t>…………………….,…………………………</t>
  </si>
  <si>
    <t>Prof.Dr. Sang Putu Kaler Surata, M.S.</t>
  </si>
  <si>
    <t>NIP. 195902241989031001</t>
  </si>
  <si>
    <t>Prof.Dr. Ida Bagus Gede Udiyana, S.E.,M.Si.Ak.</t>
  </si>
  <si>
    <t>NIP. 195809241985031001</t>
  </si>
  <si>
    <t>J</t>
  </si>
  <si>
    <t>Catatan  Ketua Tim Penilai :</t>
  </si>
  <si>
    <t xml:space="preserve">Ketua  Tim Penilai, </t>
  </si>
  <si>
    <t>Prof. Ir. Nyoman Semadi Antara, M.P., Ph.D.</t>
  </si>
  <si>
    <t xml:space="preserve">NIP . 196109231987021001 </t>
  </si>
  <si>
    <t xml:space="preserve">SURAT PERNYATAAN </t>
  </si>
  <si>
    <t>MELAKSANAKAN PENDIDIKAN</t>
  </si>
  <si>
    <t>Yang bertanda tangan di bawah ini    :</t>
  </si>
  <si>
    <t xml:space="preserve">Nama                               </t>
  </si>
  <si>
    <r>
      <rPr>
        <rFont val="Bookman Old Style"/>
        <b val="0"/>
        <color theme="1"/>
        <sz val="11.0"/>
      </rPr>
      <t xml:space="preserve">: </t>
    </r>
    <r>
      <rPr>
        <rFont val="Bookman Old Style"/>
        <b/>
        <color theme="1"/>
        <sz val="11.0"/>
      </rPr>
      <t>Dr. Y</t>
    </r>
  </si>
  <si>
    <t xml:space="preserve">NIP                                                    </t>
  </si>
  <si>
    <t>: 19yy</t>
  </si>
  <si>
    <t>Pangkat/Golongan Ruang</t>
  </si>
  <si>
    <t>: Pembina/IVa</t>
  </si>
  <si>
    <t>Jabatan</t>
  </si>
  <si>
    <t>: Ketua Jurusan .............. Fakultas ............</t>
  </si>
  <si>
    <t>Unit Kerja</t>
  </si>
  <si>
    <t>: Universitas X</t>
  </si>
  <si>
    <t>Menyatakan bahwa  :</t>
  </si>
  <si>
    <t>Nama</t>
  </si>
  <si>
    <r>
      <rPr>
        <rFont val="Bookman Old Style"/>
        <b val="0"/>
        <color theme="1"/>
        <sz val="11.0"/>
      </rPr>
      <t xml:space="preserve">: </t>
    </r>
    <r>
      <rPr>
        <rFont val="Bookman Old Style"/>
        <b/>
        <color theme="1"/>
        <sz val="11.0"/>
      </rPr>
      <t>Dr. X</t>
    </r>
  </si>
  <si>
    <t>NIP</t>
  </si>
  <si>
    <t>: 19xx</t>
  </si>
  <si>
    <t xml:space="preserve">: </t>
  </si>
  <si>
    <t>Jabatan Fungsional</t>
  </si>
  <si>
    <t>: Tenaga Pengajar</t>
  </si>
  <si>
    <t>: Jurusan .............. Fakultas ............ Universitas X</t>
  </si>
  <si>
    <t>Telah melaksanakan pendidikan sebagai berikut :</t>
  </si>
  <si>
    <t>No.</t>
  </si>
  <si>
    <t>Uraian Kegiatan</t>
  </si>
  <si>
    <t>Tanggal</t>
  </si>
  <si>
    <t>Satuan Hasil</t>
  </si>
  <si>
    <t>Jumlah
Volume
Kegiatan</t>
  </si>
  <si>
    <t>Angka Kredit</t>
  </si>
  <si>
    <t>Jumlah
Angka
Kredit</t>
  </si>
  <si>
    <t>Keterangan/ Bukti Fisik</t>
  </si>
  <si>
    <t>_</t>
  </si>
  <si>
    <t>Melaksanakan perkulihan/ tutorial / perkuliahan praktikum dan membimbing, menguji serta menyelenggarakan pendidikan di laboratorium, praktek keguruan bengkel/ studio/kebun percobaan/teknologi pengajaran dan praktek lapangan.</t>
  </si>
  <si>
    <t>1. Semester genap 2011/2012 (Februari 2012 s/d Juli 2012); maksimum 12 SKS per semester</t>
  </si>
  <si>
    <t>Mengajar Mata Kuliah A, 2 sks, 2 orang tim = (2/2 = 1 sks)</t>
  </si>
  <si>
    <t>Semester Genap 2011/
2012</t>
  </si>
  <si>
    <t>10 SKS pertama</t>
  </si>
  <si>
    <r>
      <rPr>
        <rFont val="Bookman Old Style"/>
        <b/>
        <color rgb="FF000000"/>
        <sz val="10.0"/>
      </rPr>
      <t>Tulis Nomor SK, Lampirkan SK Penugasan Asli dan Bukti Kinerja (SKTMT)</t>
    </r>
    <r>
      <rPr>
        <rFont val="Bookman Old Style"/>
        <b val="0"/>
        <color rgb="FF000000"/>
        <sz val="10.0"/>
      </rPr>
      <t xml:space="preserve">
</t>
    </r>
  </si>
  <si>
    <t>Mengajar Mata Kuliah B, 4 sks, 2 orang tim = (4/2 = 2 sks)</t>
  </si>
  <si>
    <t>Total = 3 sks</t>
  </si>
  <si>
    <t>Sub total per semester</t>
  </si>
  <si>
    <t>2. Semester ganjil 2012/2013 (Agustus 2012 s/d Januari 2013);  maksimum 12 SKS per semester</t>
  </si>
  <si>
    <t>Mengajar Mata Kuliah P, 4 sks</t>
  </si>
  <si>
    <t>Semester Ganjil 2012/2013</t>
  </si>
  <si>
    <t xml:space="preserve">Tulis Nomor SK, Lampirkan SK Penugasan Asli dan Bukti Kinerja (SKTMT)
</t>
  </si>
  <si>
    <t>Mengajar Mata Kuliah Q, 4 sks</t>
  </si>
  <si>
    <t>Mengajar Mata Kuliah R, 2 sks</t>
  </si>
  <si>
    <t>Mengajar Mata Kuliah S, 4 sks</t>
  </si>
  <si>
    <t>2 SKS berikut</t>
  </si>
  <si>
    <t>Total = 14 sks</t>
  </si>
  <si>
    <t>3. Semester genap 2012/2013 (Februari 2013 s/d Juli 2013); maksimum 12 SKS per semester</t>
  </si>
  <si>
    <t>Mengajar Mata Kuliah C, 2 sks, 2 orang tim = (2/2 = 1 sks)</t>
  </si>
  <si>
    <t>Semester Genap 2012/
2013</t>
  </si>
  <si>
    <r>
      <rPr>
        <rFont val="Bookman Old Style"/>
        <b/>
        <color rgb="FF000000"/>
        <sz val="10.0"/>
      </rPr>
      <t>Tulis Nomor SK, Lampirkan SK Penugasan Asli dan Bukti Kinerja (SKTMT)</t>
    </r>
    <r>
      <rPr>
        <rFont val="Bookman Old Style"/>
        <b val="0"/>
        <color rgb="FF000000"/>
        <sz val="10.0"/>
      </rPr>
      <t xml:space="preserve">
</t>
    </r>
  </si>
  <si>
    <t>Mengajar Mata Kuliah D, 4 sks, 2 orang tim = (4/2 = 2 sks)</t>
  </si>
  <si>
    <t>4. Semester ganjil 2013/2014 (Agustus 2013 s/d Januari 2014);  maksimum 12 SKS per semester</t>
  </si>
  <si>
    <t>Mengajar Mata Kuliah T, 4 sks</t>
  </si>
  <si>
    <t>Semester Ganjil 2013/2014</t>
  </si>
  <si>
    <t>Mengajar Mata Kuliah U, 4 sks</t>
  </si>
  <si>
    <t>Mengajar Mata Kuliah V, 2 sks</t>
  </si>
  <si>
    <t>Mengajar Mata Kuliah W, 4 sks</t>
  </si>
  <si>
    <t>5. Semester genap 2013/2014 (Februari  2014 s/d Juli 2014); maksimum 12 SKS per semester</t>
  </si>
  <si>
    <t>Mengajar Mata Kuliah E, 2 sks, 2 orang tim = (2/2 = 1 sks)</t>
  </si>
  <si>
    <t>Semester Genap 2013/
2014</t>
  </si>
  <si>
    <r>
      <rPr>
        <rFont val="Bookman Old Style"/>
        <b/>
        <color rgb="FF000000"/>
        <sz val="10.0"/>
      </rPr>
      <t>Tulis Nomor SK, Lampirkan SK Penugasan Asli dan Bukti Kinerja (SKTMT)</t>
    </r>
    <r>
      <rPr>
        <rFont val="Bookman Old Style"/>
        <b val="0"/>
        <color rgb="FF000000"/>
        <sz val="10.0"/>
      </rPr>
      <t xml:space="preserve">
</t>
    </r>
  </si>
  <si>
    <t>Mengajar Mata Kuliah F, 4 sks, 2 orang tim = (4/2 = 2 sks)</t>
  </si>
  <si>
    <t>6. Semester ganjil 2014/2015 (Agustus 2014 s/d Januari 2015);  maksimum 12 SKS per semester</t>
  </si>
  <si>
    <t>Mengajar Mata Kuliah H, 4 sks</t>
  </si>
  <si>
    <t>Semester Ganjil 2014/2015</t>
  </si>
  <si>
    <t>Mengajar Mata Kuliah I, 4 sks</t>
  </si>
  <si>
    <t>Mengajar Mata Kuliah J, 2 sks</t>
  </si>
  <si>
    <t>Mengajar Mata Kuliah K, 4 sks</t>
  </si>
  <si>
    <t>Membimbing seminar (setiap semester)</t>
  </si>
  <si>
    <t>1. Semester genap 2011/2012 (Juni 2011 s/d Juli 2012)</t>
  </si>
  <si>
    <t xml:space="preserve">Nama Mahasiswa 
</t>
  </si>
  <si>
    <t>11/6/2012</t>
  </si>
  <si>
    <t>Semester</t>
  </si>
  <si>
    <t xml:space="preserve">Tulis Nomor 
Berita acara Seminar Skripsi, Lampirkan Berita acara Seminar dan  bukti kinerja
</t>
  </si>
  <si>
    <t>2. Semester ganjil 2012/2013 (Agustus 2012 s/d Januari 2013)</t>
  </si>
  <si>
    <t>15/10/2012</t>
  </si>
  <si>
    <t>3. Semester genap 2012/2013 (Februari 2013 s/d Juli 2013)</t>
  </si>
  <si>
    <t>Nama Mahasiswa</t>
  </si>
  <si>
    <t>24/7/2013</t>
  </si>
  <si>
    <t>Membimbing kuliah kerja nyata, pratek kerja nyata, praktek kerja lapangan</t>
  </si>
  <si>
    <t>Membimbing Mahasiwa .... Kuliah kerja Nyata (KKN) 2012 di .......</t>
  </si>
  <si>
    <t xml:space="preserve">Tulis Nomor SK, Lampirkan SK Penugasan Asli dan Bukti Kinerja (Lembar Pengesahan)
</t>
  </si>
  <si>
    <t>Membimbing Mahasiwa Jurusan ....... Praktek Kerja Lapangan di PT ......</t>
  </si>
  <si>
    <t>11/6/2013</t>
  </si>
  <si>
    <t>Membimbing dan ikut membimbing dalam menghasilkan disertasi, thesis, skripsi dan laporan akhir studi yang sesuai bidang penugasannya (maksimum 32 kum per semester)</t>
  </si>
  <si>
    <t>1. Semester ganjil 2012/2013 (Agustus 2012 s/d Januari 2013)</t>
  </si>
  <si>
    <t>Pembimbing Utama per orang (setiap mahasiswa)</t>
  </si>
  <si>
    <t>Disertasi (maksimum 4 lulusan per semester)</t>
  </si>
  <si>
    <t xml:space="preserve">1. Nama Mahasiswa </t>
  </si>
  <si>
    <t>8/1/2013</t>
  </si>
  <si>
    <t>Mahasiswa</t>
  </si>
  <si>
    <t xml:space="preserve">Tulis Nomor SK, Lampirkan SK Penugasan Asli dan Bukti Kinerja (Lembar Pengesahan thesis dan berita acara ujian akhir) 
</t>
  </si>
  <si>
    <t xml:space="preserve">2. Nama Mahasiswa </t>
  </si>
  <si>
    <t>Thesis (maksimum 6 lulusan per semester)</t>
  </si>
  <si>
    <t>Skripsi (maksimum 8 lulusan per semester</t>
  </si>
  <si>
    <t>3/10/2012</t>
  </si>
  <si>
    <t>23/1/2013</t>
  </si>
  <si>
    <t xml:space="preserve">Tulis Nomor SK, Lampirkan SK Penugasan Asli dan Bukti Kinerja (Lembar Pengesahan thesis dan berita acara ujian akhir)
</t>
  </si>
  <si>
    <t>Laporan akhir studi (maksimum 10 lulusan per semester</t>
  </si>
  <si>
    <t>Sub total pembimbing utama</t>
  </si>
  <si>
    <t>Pembimbing pendamping/pembantu per orang (setiap mahasiswa)</t>
  </si>
  <si>
    <t>24/1/2013</t>
  </si>
  <si>
    <t>25/1/2013</t>
  </si>
  <si>
    <r>
      <rPr>
        <rFont val="Bookman Old Style"/>
        <color rgb="FF000000"/>
        <sz val="10.0"/>
      </rPr>
      <t>Tulis Nomor SK, Lampirkan SK Penugasan Asli dan Bukti Kinerja (Lembar Pengesahan thesis dan berita acara ujian akhir)</t>
    </r>
    <r>
      <rPr>
        <rFont val="Bookman Old Style"/>
        <b/>
        <color rgb="FF000000"/>
        <sz val="10.0"/>
      </rPr>
      <t xml:space="preserve"> </t>
    </r>
    <r>
      <rPr>
        <rFont val="Bookman Old Style"/>
        <color rgb="FF000000"/>
        <sz val="10.0"/>
      </rPr>
      <t xml:space="preserve">
</t>
    </r>
  </si>
  <si>
    <t xml:space="preserve">Sub total pembimbing pendamping </t>
  </si>
  <si>
    <t>2. Semester genap 2012/2013 (Februari 2013 s/d Juli 2013)</t>
  </si>
  <si>
    <t>Pembimbing Utama</t>
  </si>
  <si>
    <t>7/5/2013</t>
  </si>
  <si>
    <t>17/6/2013</t>
  </si>
  <si>
    <t xml:space="preserve">3. Nama Mahasiswa </t>
  </si>
  <si>
    <t>26/6/2013</t>
  </si>
  <si>
    <t xml:space="preserve">4. Nama Mahasiswa </t>
  </si>
  <si>
    <t>02/7/2013</t>
  </si>
  <si>
    <t xml:space="preserve">5. Nama Mahasiswa </t>
  </si>
  <si>
    <t>29/7/2013</t>
  </si>
  <si>
    <t xml:space="preserve">6. Nama Mahasiswa </t>
  </si>
  <si>
    <t>31/7/2013</t>
  </si>
  <si>
    <t>3. Semester ganjil 2013/2014 (Agustus 2013 s/d Januari 2014)</t>
  </si>
  <si>
    <t>2/8/2013</t>
  </si>
  <si>
    <t xml:space="preserve">Tulis Nomor SK, Lampirkan SK Penugasan Asli dan Bukti Kinerja (Lembar Pengesahan thesis dan berita acara ujian akhir)  
</t>
  </si>
  <si>
    <t>27/1/2014</t>
  </si>
  <si>
    <t>28/1/2014</t>
  </si>
  <si>
    <t>6. Nama Mahasiswa</t>
  </si>
  <si>
    <t>30/1/2014</t>
  </si>
  <si>
    <t>1/8/2013</t>
  </si>
  <si>
    <t xml:space="preserve">Tulis Nomor SK, Lampirkan SK Penugasan Asli dan Bukti Kinerja (Lembar Pengesahan thesis dan berita acara ujian akhir) </t>
  </si>
  <si>
    <t>Bertugas sebagai penguji pada ujian akhir/Profesi (maksimum 8 kum per semester)</t>
  </si>
  <si>
    <t>Ketua penguji (maksimum 4 lulusan per semester)</t>
  </si>
  <si>
    <t>29/1/2013</t>
  </si>
  <si>
    <r>
      <rPr>
        <rFont val="Bookman Old Style"/>
        <color rgb="FF000000"/>
        <sz val="10.0"/>
      </rPr>
      <t>Tulis Nomor SK, Lampirkan SK Penugasan Asli dan Bukti Kinerja</t>
    </r>
    <r>
      <rPr>
        <rFont val="Bookman Old Style"/>
        <b/>
        <color rgb="FF000000"/>
        <sz val="10.0"/>
      </rPr>
      <t xml:space="preserve"> (</t>
    </r>
    <r>
      <rPr>
        <rFont val="Bookman Old Style"/>
        <color rgb="FF000000"/>
        <sz val="10.0"/>
      </rPr>
      <t xml:space="preserve">Undangan ujian dan berita acara ujian akhir) 
</t>
    </r>
  </si>
  <si>
    <t>22/1/2013</t>
  </si>
  <si>
    <t xml:space="preserve">Tulis Nomor SK, Lampirkan SK Penugasan Asli dan Bukti Kinerja (Undangan ujian dan berita acara ujian akhir)
</t>
  </si>
  <si>
    <t>Sub total ketua penguji pada ujian akhir</t>
  </si>
  <si>
    <t>Anggota penguji (maksimum 8 lulusan per semester)</t>
  </si>
  <si>
    <t>29/10/2012</t>
  </si>
  <si>
    <t>16/1/2013</t>
  </si>
  <si>
    <t xml:space="preserve">Tulis Nomor SK, Lampirkan SK Penugasan Asli dan Bukti Kinerja (Undangan ujian dan berita acara ujian akhir)r
</t>
  </si>
  <si>
    <t>Sub total anggota penguji pada ujian akhir</t>
  </si>
  <si>
    <t>1. Nama Mahasiswa</t>
  </si>
  <si>
    <t>19/4/2013</t>
  </si>
  <si>
    <t>25/7/2013</t>
  </si>
  <si>
    <t>Membina kegiatan mahasiswa di bidang akademik dan kemahasiswaan, termasuk dalam kegiatan ini adalah membimbing mahasiswa menghasilkan produk saintifik (setiap Semester) (maksimum 2 kegiatan per semester)</t>
  </si>
  <si>
    <t>1. Semester genap 2011/2012 (Juni 2012 s/d Juli 2012)</t>
  </si>
  <si>
    <r>
      <rPr>
        <rFont val="Bookman Old Style"/>
        <color rgb="FF000000"/>
        <sz val="10.0"/>
      </rPr>
      <t>Tulis Nomor SK, Lampirkan SK Penugasan Asli dan Bukti Kinerja</t>
    </r>
    <r>
      <rPr>
        <rFont val="Bookman Old Style"/>
        <b/>
        <color rgb="FF000000"/>
        <sz val="10.0"/>
      </rPr>
      <t xml:space="preserve"> (</t>
    </r>
    <r>
      <rPr>
        <rFont val="Bookman Old Style"/>
        <color rgb="FF000000"/>
        <sz val="10.0"/>
      </rPr>
      <t xml:space="preserve">KHS mahasiswa)
</t>
    </r>
  </si>
  <si>
    <t xml:space="preserve">Penasehat akademik  t.a. 2011/2012
</t>
  </si>
  <si>
    <t>5/10/2011</t>
  </si>
  <si>
    <t>Kegiatan</t>
  </si>
  <si>
    <t xml:space="preserve">Tulis Nomor SK, Lampirkan SK Penugasan Asli dan Bukti Kinerja (KHS mahasiswa)
</t>
  </si>
  <si>
    <t xml:space="preserve">Penasehat akademik  t.a. 2012/2013
</t>
  </si>
  <si>
    <t>2/1/2013</t>
  </si>
  <si>
    <t>Mengembangkan program kuliah yang mempunyai nilai kebaharuan metode atau substansi (setiap prodouk) (maksimum 1 mata kuliah per semester)</t>
  </si>
  <si>
    <t>Melakukan kegiatan pengembangan program kuliah (maksimum 1 mata kuliah/semester)</t>
  </si>
  <si>
    <t>Lampirkan produk</t>
  </si>
  <si>
    <t>Mengembangkan bahan pengajaran/bahan kuliah yang mempunyai nilai kebaharuan (setiap produk)</t>
  </si>
  <si>
    <t>Buku ajar (maksimum 1 buku/
tahun)</t>
  </si>
  <si>
    <r>
      <rPr>
        <rFont val="Bookman Old Style"/>
        <color theme="1"/>
        <sz val="10.0"/>
      </rPr>
      <t xml:space="preserve">Diktat, modul, petunjuk praktikum, model, alat bantu, audio visual, naskah tutorial, </t>
    </r>
    <r>
      <rPr>
        <rFont val="Bookman Old Style"/>
        <i/>
        <color theme="1"/>
        <sz val="10.0"/>
      </rPr>
      <t>Job sheet praktikum</t>
    </r>
    <r>
      <rPr>
        <rFont val="Bookman Old Style"/>
        <color theme="1"/>
        <sz val="10.0"/>
      </rPr>
      <t xml:space="preserve"> terkait dengan mata kuliah yang diampu (maksimum 1 produk/semester)</t>
    </r>
  </si>
  <si>
    <t>Menyampaikan orasi ilmiah di tingkat perguruan tinggi (maksimum 2 orasi per semester)</t>
  </si>
  <si>
    <t>Melakukan kegiatan orasi ilmiah pada perguruan tinggi tiap tahun (maksimum 2 orasi/semester)</t>
  </si>
  <si>
    <t>Menduduki jabatan pimpinan perguruan tinggi (maksimum 1 jabatan per semester)</t>
  </si>
  <si>
    <t>Tuliskan Nomor SK Penugasan, Lampirkan SK Jabatan</t>
  </si>
  <si>
    <t>Tuliskan Nomor SK, Lampirkan SK Jabatan</t>
  </si>
  <si>
    <t>Ketua sekolah tinggi/pembantu dekan/asisten direktur program pasca sarjana/direktur politeknik/kepala LLDIKTI</t>
  </si>
  <si>
    <t>Ketua Jurusan ...... Fak. .... Periode 2013-2016 (6 Semester)</t>
  </si>
  <si>
    <t>25/2/2013</t>
  </si>
  <si>
    <t>K</t>
  </si>
  <si>
    <r>
      <rPr>
        <rFont val="Bookman Old Style"/>
        <color theme="1"/>
        <sz val="10.0"/>
      </rPr>
      <t xml:space="preserve">Membimbing dosen yang mempunyai jabatan akademik lebih rendah setiap semester </t>
    </r>
    <r>
      <rPr>
        <rFont val="Bookman Old Style"/>
        <b/>
        <color theme="1"/>
        <sz val="10.0"/>
      </rPr>
      <t>(bagi dosen Lektor Kepala ke atas)</t>
    </r>
  </si>
  <si>
    <t>Pembimbing pencangkokan (maksimal 1 orang)</t>
  </si>
  <si>
    <t>Tuliskan Nomor SK Penugasan, Lampirkan bukti kinerja</t>
  </si>
  <si>
    <t>Reguler (maksimal 1 orang)</t>
  </si>
  <si>
    <t>L</t>
  </si>
  <si>
    <t>Detasering (maksimal 1 orang)</t>
  </si>
  <si>
    <t>Pencangkokan (maksimal 1 orang)</t>
  </si>
  <si>
    <t>M</t>
  </si>
  <si>
    <t xml:space="preserve">Lampirkan sertifikat </t>
  </si>
  <si>
    <t>JUMLAH TOTAL</t>
  </si>
  <si>
    <t>Demikian pernyataan ini dibuat untuk dapat dipergunakan sebagaimana mestinya</t>
  </si>
  <si>
    <t xml:space="preserve">Denpasar, </t>
  </si>
  <si>
    <t>Ketua Jurusan __________________</t>
  </si>
  <si>
    <t>Fakultas ____________ Universitas X</t>
  </si>
  <si>
    <t xml:space="preserve">NIP. </t>
  </si>
  <si>
    <t>MELAKSANAKAN PENELITIAN</t>
  </si>
  <si>
    <r>
      <rPr>
        <rFont val="Bookman Old Style"/>
        <b val="0"/>
        <color theme="1"/>
        <sz val="11.0"/>
      </rPr>
      <t xml:space="preserve">: </t>
    </r>
    <r>
      <rPr>
        <rFont val="Bookman Old Style"/>
        <b/>
        <color theme="1"/>
        <sz val="11.0"/>
      </rPr>
      <t>Dr. Y</t>
    </r>
  </si>
  <si>
    <r>
      <rPr>
        <rFont val="Bookman Old Style"/>
        <b val="0"/>
        <color theme="1"/>
        <sz val="11.0"/>
      </rPr>
      <t xml:space="preserve">: </t>
    </r>
    <r>
      <rPr>
        <rFont val="Bookman Old Style"/>
        <b/>
        <color theme="1"/>
        <sz val="11.0"/>
      </rPr>
      <t>Dr. X</t>
    </r>
  </si>
  <si>
    <t>Telah melaksanakan penelitian sebagai berikut :</t>
  </si>
  <si>
    <t>C.</t>
  </si>
  <si>
    <r>
      <rPr>
        <rFont val="Bookman Old Style"/>
        <color theme="1"/>
        <sz val="11.0"/>
      </rPr>
      <t>Hasil penelitian atau hasil pemikiran yang dipublikasikan dalam bentuk buku</t>
    </r>
    <r>
      <rPr>
        <rFont val="Bookman Old Style"/>
        <i/>
        <color theme="1"/>
        <sz val="11.0"/>
      </rPr>
      <t xml:space="preserve"> (maksimum 1 buku/ tahun) </t>
    </r>
    <r>
      <rPr>
        <rFont val="Bookman Old Style"/>
        <color theme="1"/>
        <sz val="11.0"/>
      </rPr>
      <t>:</t>
    </r>
  </si>
  <si>
    <t>Buku referensi</t>
  </si>
  <si>
    <t xml:space="preserve">Judul Buku : 
Penulis Buku : 
ISBN : 
Penerbit : 
Jumlah Halaman : </t>
  </si>
  <si>
    <t>Buku</t>
  </si>
  <si>
    <t>URL Dokumen : 
http://www.</t>
  </si>
  <si>
    <r>
      <rPr>
        <rFont val="Bookman Old Style"/>
        <color theme="1"/>
        <sz val="11.0"/>
      </rPr>
      <t xml:space="preserve">Hasil penelitian atau hasil pemikiran dalam buku yang dipublikasikan dan berisi berbagai tulisan dari berbagai penulis (book chapter) - </t>
    </r>
    <r>
      <rPr>
        <rFont val="Bookman Old Style"/>
        <i/>
        <color theme="1"/>
        <sz val="11.0"/>
      </rPr>
      <t>(maksimum 1 buku/ tahun)</t>
    </r>
    <r>
      <rPr>
        <rFont val="Bookman Old Style"/>
        <color theme="1"/>
        <sz val="11.0"/>
      </rPr>
      <t xml:space="preserve"> :</t>
    </r>
  </si>
  <si>
    <t>Hasil penelitian atau hasil pemikiran yang dipublikasikan dalam bentuk jurnal ilmiah :</t>
  </si>
  <si>
    <t xml:space="preserve">
a)</t>
  </si>
  <si>
    <t>Judul Artikel : 
Penulis : 
Nama Jurnal : 
Volume Jurnal : 
Nomor Jurnal (Opsional) :
Halaman : 
ISSN : 
Penerbit :
DOI (Opsional) :</t>
  </si>
  <si>
    <t>Artikel</t>
  </si>
  <si>
    <t>Alamat Web Jurnal : 
http://www...
URL Dokumen : 
http://www....
Keterangan :
Terindeks Scopus/Scimago  dengan SJR : 0.24</t>
  </si>
  <si>
    <t xml:space="preserve">
b)</t>
  </si>
  <si>
    <t>Pak Zaidir</t>
  </si>
  <si>
    <t>Pak Masmera</t>
  </si>
  <si>
    <t>a. Jurnal Nasional Terakreditasi Dikti</t>
  </si>
  <si>
    <t>Judul Artikel : 
Penulis : 
Nama Jurnal : 
Volume Jurnal : 
Nomor Jurnal (Opsional) :
Halaman : 
ISSN : 
Penerbit :</t>
  </si>
  <si>
    <t xml:space="preserve">Alamat Web Jurnal : 
http://www...
URL Dokumen : 
http://www....
Keterangan :
</t>
  </si>
  <si>
    <t>b. Jurnal Nasional Terakreditasi Kemenristekdikti peringkat 1 dan 2</t>
  </si>
  <si>
    <t xml:space="preserve">a. Jurnal nasional berbahasa Inggris atau bahasa resmi (PBB) terindeks pada basis data yang diakui Kemenristekdikti, contohnya: CABI atau Index Copernicus International (ICI) </t>
  </si>
  <si>
    <t>b. Jurnal nasional terakreditasi peringkat 3 dan 4</t>
  </si>
  <si>
    <t>c. Jurnal nasional terakreditasi peringkat 5 dan 6</t>
  </si>
  <si>
    <r>
      <rPr>
        <rFont val="Bookman Old Style"/>
        <color theme="1"/>
        <sz val="11.0"/>
      </rPr>
      <t xml:space="preserve">Jurnal Nasional </t>
    </r>
    <r>
      <rPr>
        <rFont val="Bookman Old Style"/>
        <i/>
        <color theme="1"/>
        <sz val="11.0"/>
      </rPr>
      <t xml:space="preserve">(maksimum 25% dari AK unsur penelitian yang diperlukan untuk pengusulan ke Lektor Kepala dan Profesor) </t>
    </r>
    <r>
      <rPr>
        <rFont val="Bookman Old Style"/>
        <color theme="1"/>
        <sz val="11.0"/>
      </rPr>
      <t>:</t>
    </r>
  </si>
  <si>
    <t>t</t>
  </si>
  <si>
    <t xml:space="preserve">Hasil penelitian atau hasil pemikiran yang didesiminasikan  (Batas Kepatutan/pengakuan banyaknya publikasi di setiap event/kegiatan deseminasi paling banyak 2 (dua) artikel karya ilmiah </t>
  </si>
  <si>
    <t>Dipresentasikan secara oral dan dimuat dalam prosiding yang dipublikasikan (ber-ISSN/ISBN):</t>
  </si>
  <si>
    <t>Judul Artikel : 
Penulis : 
Nama Seminar/Konferensi/Simposium : 
Penyelenggara Seminar/Konferensi/Simposium :
Waktu Pelaksanaan Seminar/Konferensi/Simposium :
ISBN/ISSN :</t>
  </si>
  <si>
    <t>Prosiding</t>
  </si>
  <si>
    <t>URL Dokumen : 
http://www....</t>
  </si>
  <si>
    <t xml:space="preserve">Nasional (maksimum 25% dari AK unsur penelitian yang diperlukan untuk pengusulan ke Lektor Kepala dan Profesor) </t>
  </si>
  <si>
    <t xml:space="preserve"> Internasional</t>
  </si>
  <si>
    <t>Poster</t>
  </si>
  <si>
    <t>Judul Artikel : 
Penulis : 
Nama Seminar/Konferensi/Simposium : 
Penyelenggara Seminar/Konferensi/Simposium :
Waktu Pelaksanaan Seminar/Konferensi/Simposium :</t>
  </si>
  <si>
    <t>Makalah</t>
  </si>
  <si>
    <r>
      <rPr>
        <rFont val="Bookman Old Style"/>
        <color rgb="FF000000"/>
        <sz val="11.0"/>
      </rPr>
      <t xml:space="preserve">Hasil penelitian/pemikiran yang disajikan dalam koran/majalah populer/umum </t>
    </r>
    <r>
      <rPr>
        <rFont val="Bookman Old Style"/>
        <i/>
        <color rgb="FF000000"/>
        <sz val="11.0"/>
      </rPr>
      <t>(maksimum 5% dari AK unsur penelitian untuk pengajuan ke semua jenjang)</t>
    </r>
  </si>
  <si>
    <t xml:space="preserve">Judul Artikel : 
Penulis : 
Nama Koran/Majalah : 
Tanggal Terbit/Edisi : </t>
  </si>
  <si>
    <r>
      <rPr>
        <rFont val="Bookman Old Style"/>
        <b/>
        <color rgb="FF000000"/>
        <sz val="11.0"/>
      </rPr>
      <t>Hasil penelitian atau pemikiran atau kerjasama industri yang tidak dipublikasikan (tersimpan dalam perpustakaan) yang dilakukan secara melembaga -</t>
    </r>
    <r>
      <rPr>
        <rFont val="Bookman Old Style"/>
        <b/>
        <i/>
        <color rgb="FF000000"/>
        <sz val="11.0"/>
      </rPr>
      <t xml:space="preserve"> (maksimum 5% dari AK unsur penelitian untuk pengajuan ke semua jenjang)</t>
    </r>
  </si>
  <si>
    <t xml:space="preserve">Judul Artikel/Penelitian : 
Penulis : </t>
  </si>
  <si>
    <t>Laporan</t>
  </si>
  <si>
    <t xml:space="preserve">Judul Asli : 
Penulis Asli : 
Judul Saduran : 
Penulis/Penerjemah : 
ISBN : 
Penerbit : 
Jumlah Halaman : </t>
  </si>
  <si>
    <t xml:space="preserve">Judul Buku : 
Penulis/Pengedit : 
ISBN : 
Penerbit : 
Jumlah Halaman : </t>
  </si>
  <si>
    <t>Membuat rancangan dan karya teknologi yang dipatenkan atau seni yang terdaftar di HaKI secara nasional atau internasional</t>
  </si>
  <si>
    <t>d</t>
  </si>
  <si>
    <t>e</t>
  </si>
  <si>
    <t>f</t>
  </si>
  <si>
    <r>
      <rPr>
        <rFont val="Bookman Old Style"/>
        <color theme="1"/>
        <sz val="11.0"/>
      </rPr>
      <t xml:space="preserve">Karya ciptaan, desain industri, indikasi geografis yang telah memiliki sertifikat dari Direktorat Jenderal Kekayaan Intelektual, Kemenkumham, </t>
    </r>
    <r>
      <rPr>
        <rFont val="Bookman Old Style"/>
        <i/>
        <color theme="1"/>
        <sz val="11.0"/>
      </rPr>
      <t>maksimum 1 karya/semester</t>
    </r>
  </si>
  <si>
    <t>g</t>
  </si>
  <si>
    <t>Membuat rancangan dan karya seni/seni pertunjukan yang tidak terdaftar HKI</t>
  </si>
  <si>
    <t>Demikian pernyataan ini dibuat untuk dapat dipergunakan sebagaimana mestinya.</t>
  </si>
  <si>
    <t>MELAKSANAKAN PENGABDIAN KEPADA MASYARAKAT</t>
  </si>
  <si>
    <r>
      <rPr>
        <rFont val="Bookman Old Style"/>
        <b val="0"/>
        <color theme="1"/>
        <sz val="11.0"/>
      </rPr>
      <t xml:space="preserve">: </t>
    </r>
    <r>
      <rPr>
        <rFont val="Bookman Old Style"/>
        <b/>
        <color theme="1"/>
        <sz val="11.0"/>
      </rPr>
      <t>Dr. Y</t>
    </r>
  </si>
  <si>
    <r>
      <rPr>
        <rFont val="Bookman Old Style"/>
        <b val="0"/>
        <color theme="1"/>
        <sz val="11.0"/>
      </rPr>
      <t xml:space="preserve">: </t>
    </r>
    <r>
      <rPr>
        <rFont val="Bookman Old Style"/>
        <b/>
        <color theme="1"/>
        <sz val="11.0"/>
      </rPr>
      <t>Dr. X</t>
    </r>
  </si>
  <si>
    <t>Telah melakukan melaksanakan pengabdian kepada masyarakat sebagai berikut :</t>
  </si>
  <si>
    <t>Menduduki jabatan pimpinan pada lembaga pemerintahan/ pejabat negara yang harus dibebaskan dari jabatan organiknya. (tiap semester)</t>
  </si>
  <si>
    <t>Sebagai Irjen ...</t>
  </si>
  <si>
    <t>2009/2013</t>
  </si>
  <si>
    <t>5,5 sks/smt</t>
  </si>
  <si>
    <t>Tulis Nomor SK Penugasan. Lampirkan SK Penugasan dan Bukti Kinerja (SKTMT)</t>
  </si>
  <si>
    <t>Melaksanakan pengembangan hasil pendidikan dan penelitian yang dapat dimanfaatkan oleh masyarakat/industri. (tiap program)</t>
  </si>
  <si>
    <t>Memberi latihan/penyuluhan/ penataran/ ceramah pada masyarakat. (terjadwal/terprogram)</t>
  </si>
  <si>
    <t>a) Tingkat internasional tiap program</t>
  </si>
  <si>
    <t>b) Tingkat nasional tiap program</t>
  </si>
  <si>
    <t>c) Tingkat lokal tiap program</t>
  </si>
  <si>
    <t>Kurang dari satu semester dan minimal satu bulan.</t>
  </si>
  <si>
    <t>3 sks/program</t>
  </si>
  <si>
    <t>1). Pengabdian masyarakat di  Nagari ........, Kabupaten Padang Pariaman</t>
  </si>
  <si>
    <t xml:space="preserve">08-05-2013 s/d
09-05-2013
</t>
  </si>
  <si>
    <t>1 sks/Program</t>
  </si>
  <si>
    <t xml:space="preserve">2). Pengabdian masyarakat 
di Nagari ..... , Kabupaten Pesisir Selatan
</t>
  </si>
  <si>
    <t xml:space="preserve">08-10-2013 s/d
08-11-2013
</t>
  </si>
  <si>
    <t xml:space="preserve">Tulis Nomor SK Penugasan. Lampirkan SK Penugasan dan Bukti Kinerja (SKTMT)
</t>
  </si>
  <si>
    <t xml:space="preserve">3). Pengabdian masyarakat 
di Nagari ..... , Kabupaten Agam
</t>
  </si>
  <si>
    <t xml:space="preserve">08-10-2014 s/d
08-11-2014
</t>
  </si>
  <si>
    <t xml:space="preserve">4). Pengabdian masyarakat 
di Nagari ..... , Kabupaten Solok
</t>
  </si>
  <si>
    <t xml:space="preserve">07-12-2014 s/d
09-12-2014
</t>
  </si>
  <si>
    <t xml:space="preserve">5). Pengabdian masyarakat 
di Nagari ..... , Kabupaten Solok
</t>
  </si>
  <si>
    <t>d) Insidental</t>
  </si>
  <si>
    <t>Memberi pelayanan kepada masyarakat atau kegiatan lain yang menunjang pelaksanaan tugas umum pemerintah dan pembangunan.</t>
  </si>
  <si>
    <t>Berdasarkan bidang keahlian, tiap program</t>
  </si>
  <si>
    <t>Berdasarkan penugasan lembaga perguruan tinggi, tiap program</t>
  </si>
  <si>
    <t>Berdasarkan fungsi/jabatan tiap program</t>
  </si>
  <si>
    <t>Membuat/menulis karya pengabdian pada masyarakat yang tidak dipublikasikan, tiap karya</t>
  </si>
  <si>
    <t>Judul :</t>
  </si>
  <si>
    <t>3 sks/karya</t>
  </si>
  <si>
    <t>Lampirkan bukti kinerja (karya tulisan)</t>
  </si>
  <si>
    <t>1. Dewan Redaksi Jurnal ....... Fakultas ..... Unand Tahun 2014</t>
  </si>
  <si>
    <t>Februari 2014</t>
  </si>
  <si>
    <t>Tahun</t>
  </si>
  <si>
    <r>
      <rPr>
        <rFont val="Bookman Old Style"/>
        <b/>
        <color rgb="FF000000"/>
        <sz val="11.0"/>
      </rPr>
      <t>Tulis Nomor SK Penugasan. Lampirkan SK Penugasan dan Bukti Kinerja (SKTMT)</t>
    </r>
    <r>
      <rPr>
        <rFont val="Bookman Old Style"/>
        <b val="0"/>
        <color rgb="FF000000"/>
        <sz val="11.0"/>
      </rPr>
      <t xml:space="preserve">
</t>
    </r>
  </si>
  <si>
    <t>MELAKSANAKAN PENUNJANG TUGAS DOSEN</t>
  </si>
  <si>
    <r>
      <rPr>
        <rFont val="Bookman Old Style"/>
        <b val="0"/>
        <color theme="1"/>
        <sz val="11.0"/>
      </rPr>
      <t xml:space="preserve">: </t>
    </r>
    <r>
      <rPr>
        <rFont val="Bookman Old Style"/>
        <b/>
        <color theme="1"/>
        <sz val="11.0"/>
      </rPr>
      <t>Dr. Y</t>
    </r>
  </si>
  <si>
    <r>
      <rPr>
        <rFont val="Bookman Old Style"/>
        <b val="0"/>
        <color theme="1"/>
        <sz val="11.0"/>
      </rPr>
      <t xml:space="preserve">: </t>
    </r>
    <r>
      <rPr>
        <rFont val="Bookman Old Style"/>
        <b/>
        <color theme="1"/>
        <sz val="11.0"/>
      </rPr>
      <t>Dr. X</t>
    </r>
  </si>
  <si>
    <t>Telah melaksanakan penunjang tugas Dosen sebagai berikut :</t>
  </si>
  <si>
    <r>
      <rPr>
        <rFont val="Bookman Old Style"/>
        <color theme="1"/>
        <sz val="11.0"/>
      </rPr>
      <t>Sebagai ketua/wakil ketua merangkap anggota,</t>
    </r>
    <r>
      <rPr>
        <rFont val="Bookman Old Style"/>
        <b/>
        <color theme="1"/>
        <sz val="11.0"/>
      </rPr>
      <t xml:space="preserve"> tiap  tahun</t>
    </r>
  </si>
  <si>
    <r>
      <rPr>
        <rFont val="Bookman Old Style"/>
        <color theme="1"/>
        <sz val="11.0"/>
      </rPr>
      <t xml:space="preserve">Sebagai anggota, </t>
    </r>
    <r>
      <rPr>
        <rFont val="Bookman Old Style"/>
        <b/>
        <color theme="1"/>
        <sz val="11.0"/>
      </rPr>
      <t>tiap tahun</t>
    </r>
  </si>
  <si>
    <t>1. Anggota panitia seminar nasional ............. 2013.</t>
  </si>
  <si>
    <t>2 sks/thn</t>
  </si>
  <si>
    <r>
      <rPr>
        <rFont val="Bookman Old Style"/>
        <b/>
        <color rgb="FF000000"/>
        <sz val="11.0"/>
      </rPr>
      <t>Tulis Nomor SK Penugasan. Lampirkan SK Penugasan dan Bukti Kinerja (SKTMT)</t>
    </r>
    <r>
      <rPr>
        <rFont val="Bookman Old Style"/>
        <b val="0"/>
        <color rgb="FF000000"/>
        <sz val="11.0"/>
      </rPr>
      <t xml:space="preserve">
</t>
    </r>
  </si>
  <si>
    <t>2. Anggota tim evaluasi kurikulum Program Studi  S-1 Fak. ..........</t>
  </si>
  <si>
    <r>
      <rPr>
        <rFont val="Bookman Old Style"/>
        <b/>
        <color rgb="FF000000"/>
        <sz val="11.0"/>
      </rPr>
      <t>Tulis Nomor SK Penugasan. Lampirkan SK Penugasan dan Bukti Kinerja (SKTMT)</t>
    </r>
    <r>
      <rPr>
        <rFont val="Bookman Old Style"/>
        <b val="0"/>
        <color rgb="FF000000"/>
        <sz val="11.0"/>
      </rPr>
      <t xml:space="preserve">
</t>
    </r>
  </si>
  <si>
    <t>3. Anggota panitia pelaksana  Lustrum Fak.... Unand tahun 2015</t>
  </si>
  <si>
    <r>
      <rPr>
        <rFont val="Bookman Old Style"/>
        <b/>
        <color rgb="FF000000"/>
        <sz val="11.0"/>
      </rPr>
      <t>Tulis Nomor SK Penugasan. Lampirkan SK Penugasan dan Bukti Kinerja (SKTMT)</t>
    </r>
    <r>
      <rPr>
        <rFont val="Bookman Old Style"/>
        <b val="0"/>
        <color rgb="FF000000"/>
        <sz val="11.0"/>
      </rPr>
      <t xml:space="preserve">
</t>
    </r>
  </si>
  <si>
    <t>Menjadi anggota panitia/badan pada lembaga pemerintah</t>
  </si>
  <si>
    <t>Ketua/Wakil Ketua, tiap kepanitiaan</t>
  </si>
  <si>
    <t>Anggota, tiap kepanitiaan</t>
  </si>
  <si>
    <t xml:space="preserve">Anggota, tiap kepanitiaan </t>
  </si>
  <si>
    <t>Pengurus, tiap periode jabatan</t>
  </si>
  <si>
    <t>Anggota atas permintaan, tiap periode jabatan</t>
  </si>
  <si>
    <t>Anggota, tiap periode jabatan</t>
  </si>
  <si>
    <t>a. Anggota ...........tahun 2014</t>
  </si>
  <si>
    <t>0,5 sks/Periode</t>
  </si>
  <si>
    <r>
      <rPr>
        <rFont val="Bookman Old Style"/>
        <b/>
        <color rgb="FF000000"/>
        <sz val="11.0"/>
      </rPr>
      <t>Tulis Nomor SK Penugasan. Lampirkan SK Penugasan dan Bukti Kinerja (SKTMT)</t>
    </r>
    <r>
      <rPr>
        <rFont val="Bookman Old Style"/>
        <b val="0"/>
        <color rgb="FF000000"/>
        <sz val="11.0"/>
      </rPr>
      <t xml:space="preserve">
</t>
    </r>
  </si>
  <si>
    <t>a. Anggota .................... tahun 2013</t>
  </si>
  <si>
    <r>
      <rPr>
        <rFont val="Bookman Old Style"/>
        <b/>
        <color rgb="FF000000"/>
        <sz val="11.0"/>
      </rPr>
      <t>Tulis Nomor SK Penugasan. Lampirkan SK Penugasan dan Bukti Kinerja (SKTMT)</t>
    </r>
    <r>
      <rPr>
        <rFont val="Bookman Old Style"/>
        <b val="0"/>
        <color rgb="FF000000"/>
        <sz val="11.0"/>
      </rPr>
      <t xml:space="preserve">
</t>
    </r>
  </si>
  <si>
    <t>Mewakili perguruan tinggi/lembaga pemerintah duduk dalam panitia antar lembaga, tiap kepanitiaan</t>
  </si>
  <si>
    <t>Sebagai ketua delegasi, tiap kegiatan</t>
  </si>
  <si>
    <t>Sebagai anggota delegasi, tiap kegiatan</t>
  </si>
  <si>
    <t>Tingkat internasional/nasional/regional sebagai</t>
  </si>
  <si>
    <t>Ketua, tiap kegiatan</t>
  </si>
  <si>
    <t>Anggota/peserta, tiap kegiatan</t>
  </si>
  <si>
    <t>a. Peserta Workshop ..........</t>
  </si>
  <si>
    <t>23-24 November 2012</t>
  </si>
  <si>
    <t>1 sks/Kegiatan</t>
  </si>
  <si>
    <t>Lampirkan
Sertifikat Asli</t>
  </si>
  <si>
    <t>b. Peserta Pelatihan ............</t>
  </si>
  <si>
    <t>c. Peserta Diklat ..............</t>
  </si>
  <si>
    <t xml:space="preserve">
03/09/2013
</t>
  </si>
  <si>
    <t>d. Peserta Guest Lecture pada program Pascasarjana ........... Universitas X</t>
  </si>
  <si>
    <t>e. Peserta Workshop ...............</t>
  </si>
  <si>
    <t>f. Peserta Seminar Nasional ...............</t>
  </si>
  <si>
    <t>g. Peserta Seminar Internasional ...............</t>
  </si>
  <si>
    <t>h. Peserta Seminar Nasional ...............</t>
  </si>
  <si>
    <t>i. Peserta Seminar Internasional ...............</t>
  </si>
  <si>
    <t>Buku SLTA atau setingkat, tiap buku</t>
  </si>
  <si>
    <t>Buku SLTP atau setingkat, tiap buku</t>
  </si>
  <si>
    <t>Buku SD atau setingkat, tiap buku</t>
  </si>
  <si>
    <t>Tingkat internasional, tiap piagam/medali</t>
  </si>
  <si>
    <t>Tingkat nasional, tiap piagam/medali</t>
  </si>
  <si>
    <t>Tingkat daerah/lokal, tiap piagam/medali</t>
  </si>
  <si>
    <t>Keanggotaan dalam tim penilaian jabatan Akademik Dosen (tiap semester)</t>
  </si>
  <si>
    <t xml:space="preserve">Menjadi anggota tim penilaian  jabatan Akademik Dosen </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</si>
</sst>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
    <numFmt numFmtId="165" formatCode="0_)"/>
    <numFmt numFmtId="166" formatCode="0.0"/>
    <numFmt numFmtId="167" formatCode="_(* #,##0.000_);_(* \(#,##0.000\);_(* &quot;-&quot;???_);_(@_)"/>
  </numFmts>
  <fonts count="22">
    <font>
      <sz val="11.0"/>
      <color rgb="FF000000"/>
      <name val="Calibri"/>
    </font>
    <font>
      <sz val="11.0"/>
      <color rgb="FF000000"/>
      <name val="Bookman Old Style"/>
    </font>
    <font>
      <sz val="11.0"/>
      <color theme="1"/>
      <name val="Bookman Old Style"/>
    </font>
    <font>
      <sz val="12.0"/>
      <color rgb="FF000000"/>
      <name val="Bookman Old Style"/>
    </font>
    <font/>
    <font>
      <b/>
      <sz val="11.0"/>
      <color theme="1"/>
      <name val="Bookman Old Style"/>
    </font>
    <font>
      <b/>
      <sz val="11.0"/>
      <color rgb="FF000000"/>
      <name val="Bookman Old Style"/>
    </font>
    <font>
      <sz val="10.0"/>
      <color rgb="FF000000"/>
      <name val="Bookman Old Style"/>
    </font>
    <font>
      <sz val="10.0"/>
      <color rgb="FF000000"/>
      <name val="Calibri"/>
    </font>
    <font>
      <sz val="10.0"/>
      <color theme="1"/>
      <name val="Bookman Old Style"/>
    </font>
    <font>
      <sz val="11.0"/>
      <color rgb="FFFF0000"/>
      <name val="Bookman Old Style"/>
    </font>
    <font>
      <b/>
      <i/>
      <u/>
      <sz val="11.0"/>
      <color rgb="FF000000"/>
      <name val="Bookman Old Style"/>
    </font>
    <font>
      <b/>
      <i/>
      <u/>
      <sz val="11.0"/>
      <color rgb="FF000000"/>
      <name val="Bookman Old Style"/>
    </font>
    <font>
      <b/>
      <u/>
      <sz val="11.0"/>
      <color theme="1"/>
      <name val="Bookman Old Style"/>
    </font>
    <font>
      <b/>
      <i/>
      <u/>
      <sz val="11.0"/>
      <color rgb="FF000000"/>
      <name val="Bookman Old Style"/>
    </font>
    <font>
      <b/>
      <sz val="10.0"/>
      <color theme="1"/>
      <name val="Bookman Old Style"/>
    </font>
    <font>
      <b/>
      <sz val="10.0"/>
      <color rgb="FF000000"/>
      <name val="Bookman Old Style"/>
    </font>
    <font>
      <b/>
      <i/>
      <sz val="10.0"/>
      <color theme="1"/>
      <name val="Bookman Old Style"/>
    </font>
    <font>
      <b/>
      <i/>
      <sz val="10.0"/>
      <color rgb="FF000000"/>
      <name val="Bookman Old Style"/>
    </font>
    <font>
      <b/>
      <sz val="10.0"/>
      <color rgb="FFFF0000"/>
      <name val="Bookman Old Style"/>
    </font>
    <font>
      <b/>
      <i/>
      <sz val="11.0"/>
      <color theme="1"/>
      <name val="Bookman Old Style"/>
    </font>
    <font>
      <sz val="10.0"/>
      <color theme="1"/>
      <name val="Times New Roman"/>
    </font>
  </fonts>
  <fills count="5">
    <fill>
      <patternFill patternType="none"/>
    </fill>
    <fill>
      <patternFill patternType="lightGray"/>
    </fill>
    <fill>
      <patternFill patternType="solid">
        <fgColor rgb="FFFFFFFF"/>
        <bgColor rgb="FFFFFFFF"/>
      </patternFill>
    </fill>
    <fill>
      <patternFill patternType="solid">
        <fgColor rgb="FFBFBFBF"/>
        <bgColor rgb="FFBFBFBF"/>
      </patternFill>
    </fill>
    <fill>
      <patternFill patternType="solid">
        <fgColor rgb="FFA5A5A5"/>
        <bgColor rgb="FFA5A5A5"/>
      </patternFill>
    </fill>
  </fills>
  <borders count="2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left style="thin">
        <color rgb="FF000000"/>
      </left>
      <top style="thin">
        <color rgb="FF000000"/>
      </top>
    </border>
    <border>
      <top style="thin">
        <color rgb="FF000000"/>
      </top>
    </border>
    <border>
      <left style="thin">
        <color rgb="FF000000"/>
      </left>
      <right style="thin">
        <color rgb="FF000000"/>
      </right>
      <top style="thin">
        <color rgb="FF000000"/>
      </top>
    </border>
    <border>
      <bottom style="thin">
        <color rgb="FF000000"/>
      </bottom>
    </border>
    <border>
      <right style="thin">
        <color rgb="FF000000"/>
      </right>
      <bottom style="thin">
        <color rgb="FF000000"/>
      </bottom>
    </border>
    <border>
      <left style="thin">
        <color rgb="FF000000"/>
      </left>
      <right style="thin">
        <color rgb="FF000000"/>
      </right>
    </border>
    <border>
      <left style="thin">
        <color rgb="FF000000"/>
      </left>
    </border>
    <border>
      <right style="thin">
        <color rgb="FF000000"/>
      </right>
    </border>
    <border>
      <left style="thin">
        <color rgb="FF000000"/>
      </left>
      <right style="thin">
        <color rgb="FF000000"/>
      </right>
      <bottom style="thin">
        <color rgb="FF000000"/>
      </bottom>
    </border>
    <border>
      <right style="thin">
        <color rgb="FF000000"/>
      </right>
      <top style="thin">
        <color rgb="FF000000"/>
      </top>
    </border>
    <border>
      <left style="thin">
        <color rgb="FF000000"/>
      </left>
      <right style="thin">
        <color rgb="FF000000"/>
      </right>
      <top/>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s>
  <cellStyleXfs count="1">
    <xf borderId="0" fillId="0" fontId="0" numFmtId="0" applyAlignment="1" applyFont="1"/>
  </cellStyleXfs>
  <cellXfs count="444">
    <xf borderId="0" fillId="0" fontId="0" numFmtId="0" xfId="0" applyAlignment="1" applyFont="1">
      <alignment readingOrder="0" shrinkToFit="0" vertical="bottom" wrapText="0"/>
    </xf>
    <xf borderId="0" fillId="0" fontId="1" numFmtId="0" xfId="0" applyAlignment="1" applyFont="1">
      <alignment horizontal="center" vertical="top"/>
    </xf>
    <xf borderId="0" fillId="0" fontId="1" numFmtId="0" xfId="0" applyFont="1"/>
    <xf borderId="0" fillId="0" fontId="1" numFmtId="0" xfId="0" applyAlignment="1" applyFont="1">
      <alignment vertical="center"/>
    </xf>
    <xf borderId="0" fillId="0" fontId="1" numFmtId="0" xfId="0" applyAlignment="1" applyFont="1">
      <alignment vertical="top"/>
    </xf>
    <xf borderId="0" fillId="0" fontId="2" numFmtId="0" xfId="0" applyAlignment="1" applyFont="1">
      <alignment horizontal="left" vertical="center"/>
    </xf>
    <xf borderId="0" fillId="0" fontId="2" numFmtId="0" xfId="0" applyAlignment="1" applyFont="1">
      <alignment horizontal="center" vertical="center"/>
    </xf>
    <xf borderId="0" fillId="0" fontId="2" numFmtId="0" xfId="0" applyFont="1"/>
    <xf borderId="0" fillId="0" fontId="3" numFmtId="0" xfId="0" applyFont="1"/>
    <xf borderId="0" fillId="0" fontId="2" numFmtId="0" xfId="0" applyAlignment="1" applyFont="1">
      <alignment horizontal="left" shrinkToFit="0" vertical="top" wrapText="1"/>
    </xf>
    <xf borderId="0" fillId="0" fontId="2" numFmtId="0" xfId="0" applyAlignment="1" applyFont="1">
      <alignment horizontal="center" shrinkToFit="0" vertical="center" wrapText="1"/>
    </xf>
    <xf borderId="0" fillId="0" fontId="2" numFmtId="0" xfId="0" applyAlignment="1" applyFont="1">
      <alignment shrinkToFit="0" vertical="center" wrapText="1"/>
    </xf>
    <xf borderId="0" fillId="0" fontId="2" numFmtId="0" xfId="0" applyAlignment="1" applyFont="1">
      <alignment vertical="center"/>
    </xf>
    <xf borderId="1" fillId="0" fontId="2" numFmtId="0" xfId="0" applyAlignment="1" applyBorder="1" applyFont="1">
      <alignment horizontal="center" vertical="center"/>
    </xf>
    <xf borderId="2" fillId="0" fontId="2" numFmtId="0" xfId="0" applyAlignment="1" applyBorder="1" applyFont="1">
      <alignment horizontal="center" vertical="center"/>
    </xf>
    <xf borderId="3" fillId="0" fontId="4" numFmtId="0" xfId="0" applyBorder="1" applyFont="1"/>
    <xf borderId="4" fillId="0" fontId="4" numFmtId="0" xfId="0" applyBorder="1" applyFont="1"/>
    <xf borderId="5" fillId="0" fontId="2" numFmtId="0" xfId="0" applyAlignment="1" applyBorder="1" applyFont="1">
      <alignment horizontal="center" vertical="center"/>
    </xf>
    <xf borderId="2" fillId="0" fontId="2" numFmtId="0" xfId="0" applyAlignment="1" applyBorder="1" applyFont="1">
      <alignment horizontal="left" shrinkToFit="0" vertical="center" wrapText="1"/>
    </xf>
    <xf borderId="2" fillId="0" fontId="5" numFmtId="0" xfId="0" applyAlignment="1" applyBorder="1" applyFont="1">
      <alignment horizontal="left" shrinkToFit="0" vertical="center" wrapText="1"/>
    </xf>
    <xf borderId="6" fillId="0" fontId="2" numFmtId="0" xfId="0" applyAlignment="1" applyBorder="1" applyFont="1">
      <alignment horizontal="center" vertical="center"/>
    </xf>
    <xf borderId="6" fillId="0" fontId="2" numFmtId="0" xfId="0" applyAlignment="1" applyBorder="1" applyFont="1">
      <alignment horizontal="left" shrinkToFit="0" vertical="center" wrapText="1"/>
    </xf>
    <xf borderId="7" fillId="0" fontId="4" numFmtId="0" xfId="0" applyBorder="1" applyFont="1"/>
    <xf borderId="2" fillId="0" fontId="2" numFmtId="0" xfId="0" applyAlignment="1" applyBorder="1" applyFont="1">
      <alignment horizontal="left" vertical="center"/>
    </xf>
    <xf borderId="3" fillId="0" fontId="2" numFmtId="0" xfId="0" applyAlignment="1" applyBorder="1" applyFont="1">
      <alignment horizontal="center" vertical="center"/>
    </xf>
    <xf borderId="3" fillId="0" fontId="2" numFmtId="0" xfId="0" applyAlignment="1" applyBorder="1" applyFont="1">
      <alignment horizontal="left" shrinkToFit="0" vertical="center" wrapText="1"/>
    </xf>
    <xf borderId="3" fillId="0" fontId="2" numFmtId="0" xfId="0" applyAlignment="1" applyBorder="1" applyFont="1">
      <alignment horizontal="center" shrinkToFit="0" vertical="center" wrapText="1"/>
    </xf>
    <xf borderId="3" fillId="0" fontId="2" numFmtId="0" xfId="0" applyAlignment="1" applyBorder="1" applyFont="1">
      <alignment vertical="center"/>
    </xf>
    <xf borderId="4" fillId="0" fontId="2" numFmtId="0" xfId="0" applyAlignment="1" applyBorder="1" applyFont="1">
      <alignment vertical="center"/>
    </xf>
    <xf borderId="8" fillId="0" fontId="2" numFmtId="0" xfId="0" applyAlignment="1" applyBorder="1" applyFont="1">
      <alignment horizontal="center" shrinkToFit="0" vertical="center" wrapText="1"/>
    </xf>
    <xf borderId="9" fillId="0" fontId="4" numFmtId="0" xfId="0" applyBorder="1" applyFont="1"/>
    <xf borderId="10" fillId="0" fontId="4" numFmtId="0" xfId="0" applyBorder="1" applyFont="1"/>
    <xf borderId="11" fillId="0" fontId="4" numFmtId="0" xfId="0" applyBorder="1" applyFont="1"/>
    <xf borderId="12" fillId="0" fontId="2" numFmtId="0" xfId="0" applyAlignment="1" applyBorder="1" applyFont="1">
      <alignment horizontal="center" shrinkToFit="0" vertical="center" wrapText="1"/>
    </xf>
    <xf borderId="13" fillId="0" fontId="4" numFmtId="0" xfId="0" applyBorder="1" applyFont="1"/>
    <xf borderId="12" fillId="0" fontId="4" numFmtId="0" xfId="0" applyBorder="1" applyFont="1"/>
    <xf borderId="14" fillId="0" fontId="4" numFmtId="0" xfId="0" applyBorder="1" applyFont="1"/>
    <xf borderId="5" fillId="0" fontId="4" numFmtId="0" xfId="0" applyBorder="1" applyFont="1"/>
    <xf borderId="8" fillId="0" fontId="2" numFmtId="0" xfId="0" applyAlignment="1" applyBorder="1" applyFont="1">
      <alignment horizontal="center" vertical="center"/>
    </xf>
    <xf borderId="8" fillId="0" fontId="6" numFmtId="0" xfId="0" applyAlignment="1" applyBorder="1" applyFont="1">
      <alignment horizontal="center" vertical="center"/>
    </xf>
    <xf borderId="3" fillId="0" fontId="6" numFmtId="0" xfId="0" applyAlignment="1" applyBorder="1" applyFont="1">
      <alignment shrinkToFit="0" vertical="center" wrapText="1"/>
    </xf>
    <xf borderId="1" fillId="0" fontId="5" numFmtId="0" xfId="0" applyAlignment="1" applyBorder="1" applyFont="1">
      <alignment horizontal="center" vertical="center"/>
    </xf>
    <xf borderId="1" fillId="0" fontId="5" numFmtId="0" xfId="0" applyAlignment="1" applyBorder="1" applyFont="1">
      <alignment horizontal="center" shrinkToFit="0" vertical="center" wrapText="1"/>
    </xf>
    <xf borderId="1" fillId="0" fontId="5" numFmtId="0" xfId="0" applyAlignment="1" applyBorder="1" applyFont="1">
      <alignment horizontal="center"/>
    </xf>
    <xf borderId="0" fillId="0" fontId="5" numFmtId="0" xfId="0" applyAlignment="1" applyFont="1">
      <alignment horizontal="center"/>
    </xf>
    <xf borderId="11" fillId="0" fontId="2" numFmtId="0" xfId="0" applyAlignment="1" applyBorder="1" applyFont="1">
      <alignment horizontal="center" vertical="center"/>
    </xf>
    <xf borderId="8" fillId="0" fontId="7" numFmtId="0" xfId="0" applyAlignment="1" applyBorder="1" applyFont="1">
      <alignment horizontal="center" vertical="center"/>
    </xf>
    <xf borderId="2" fillId="0" fontId="7" numFmtId="0" xfId="0" applyAlignment="1" applyBorder="1" applyFont="1">
      <alignment horizontal="left" shrinkToFit="0" vertical="center" wrapText="1"/>
    </xf>
    <xf borderId="1" fillId="0" fontId="2" numFmtId="0" xfId="0" applyAlignment="1" applyBorder="1" applyFont="1">
      <alignment horizontal="center" shrinkToFit="0" vertical="center" wrapText="1"/>
    </xf>
    <xf borderId="1" fillId="0" fontId="2" numFmtId="0" xfId="0" applyAlignment="1" applyBorder="1" applyFont="1">
      <alignment horizontal="center"/>
    </xf>
    <xf borderId="0" fillId="0" fontId="2" numFmtId="0" xfId="0" applyAlignment="1" applyFont="1">
      <alignment horizontal="center"/>
    </xf>
    <xf borderId="11" fillId="0" fontId="1" numFmtId="0" xfId="0" applyAlignment="1" applyBorder="1" applyFont="1">
      <alignment vertical="center"/>
    </xf>
    <xf borderId="0" fillId="0" fontId="7" numFmtId="0" xfId="0" applyAlignment="1" applyFont="1">
      <alignment vertical="center"/>
    </xf>
    <xf borderId="1" fillId="0" fontId="7" numFmtId="0" xfId="0" applyAlignment="1" applyBorder="1" applyFont="1">
      <alignment horizontal="left" vertical="center"/>
    </xf>
    <xf borderId="2" fillId="0" fontId="7" numFmtId="0" xfId="0" applyAlignment="1" applyBorder="1" applyFont="1">
      <alignment horizontal="left" vertical="center"/>
    </xf>
    <xf borderId="1" fillId="0" fontId="1" numFmtId="0" xfId="0" applyAlignment="1" applyBorder="1" applyFont="1">
      <alignment horizontal="center" vertical="center"/>
    </xf>
    <xf borderId="1" fillId="0" fontId="1" numFmtId="0" xfId="0" applyBorder="1" applyFont="1"/>
    <xf borderId="11" fillId="0" fontId="1" numFmtId="0" xfId="0" applyAlignment="1" applyBorder="1" applyFont="1">
      <alignment horizontal="center" vertical="center"/>
    </xf>
    <xf borderId="13" fillId="0" fontId="7" numFmtId="0" xfId="0" applyAlignment="1" applyBorder="1" applyFont="1">
      <alignment vertical="center"/>
    </xf>
    <xf borderId="2" fillId="0" fontId="7" numFmtId="0" xfId="0" applyAlignment="1" applyBorder="1" applyFont="1">
      <alignment vertical="center"/>
    </xf>
    <xf borderId="3" fillId="0" fontId="7" numFmtId="0" xfId="0" applyAlignment="1" applyBorder="1" applyFont="1">
      <alignment vertical="center"/>
    </xf>
    <xf borderId="3" fillId="0" fontId="8" numFmtId="0" xfId="0" applyAlignment="1" applyBorder="1" applyFont="1">
      <alignment vertical="center"/>
    </xf>
    <xf borderId="14" fillId="0" fontId="1" numFmtId="0" xfId="0" applyAlignment="1" applyBorder="1" applyFont="1">
      <alignment vertical="center"/>
    </xf>
    <xf borderId="1" fillId="0" fontId="7" numFmtId="0" xfId="0" applyAlignment="1" applyBorder="1" applyFont="1">
      <alignment horizontal="center" vertical="center"/>
    </xf>
    <xf borderId="2" fillId="0" fontId="7" numFmtId="0" xfId="0" applyAlignment="1" applyBorder="1" applyFont="1">
      <alignment horizontal="left" shrinkToFit="0" vertical="top" wrapText="1"/>
    </xf>
    <xf borderId="1" fillId="0" fontId="1" numFmtId="0" xfId="0" applyAlignment="1" applyBorder="1" applyFont="1">
      <alignment horizontal="center" shrinkToFit="0" vertical="center" wrapText="1"/>
    </xf>
    <xf borderId="11" fillId="0" fontId="5" numFmtId="0" xfId="0" applyAlignment="1" applyBorder="1" applyFont="1">
      <alignment horizontal="center" vertical="center"/>
    </xf>
    <xf borderId="6" fillId="0" fontId="5" numFmtId="0" xfId="0" applyAlignment="1" applyBorder="1" applyFont="1">
      <alignment horizontal="left" shrinkToFit="0" vertical="center" wrapText="1"/>
    </xf>
    <xf borderId="15" fillId="0" fontId="4" numFmtId="0" xfId="0" applyBorder="1" applyFont="1"/>
    <xf borderId="1" fillId="0" fontId="6" numFmtId="0" xfId="0" applyAlignment="1" applyBorder="1" applyFont="1">
      <alignment horizontal="center" vertical="center"/>
    </xf>
    <xf borderId="1" fillId="0" fontId="6" numFmtId="0" xfId="0" applyAlignment="1" applyBorder="1" applyFont="1">
      <alignment horizontal="center" shrinkToFit="0" vertical="center" wrapText="1"/>
    </xf>
    <xf borderId="1" fillId="0" fontId="6" numFmtId="0" xfId="0" applyBorder="1" applyFont="1"/>
    <xf borderId="0" fillId="0" fontId="6" numFmtId="0" xfId="0" applyFont="1"/>
    <xf borderId="11" fillId="0" fontId="2" numFmtId="0" xfId="0" applyAlignment="1" applyBorder="1" applyFont="1">
      <alignment horizontal="center" vertical="top"/>
    </xf>
    <xf borderId="8" fillId="0" fontId="2" numFmtId="0" xfId="0" applyAlignment="1" applyBorder="1" applyFont="1">
      <alignment horizontal="center" shrinkToFit="0" vertical="top" wrapText="1"/>
    </xf>
    <xf borderId="2" fillId="0" fontId="9" numFmtId="0" xfId="0" applyAlignment="1" applyBorder="1" applyFont="1">
      <alignment horizontal="left" shrinkToFit="0" vertical="top" wrapText="1"/>
    </xf>
    <xf borderId="4" fillId="0" fontId="1" numFmtId="0" xfId="0" applyAlignment="1" applyBorder="1" applyFont="1">
      <alignment horizontal="center" shrinkToFit="0" vertical="center" wrapText="1"/>
    </xf>
    <xf borderId="14" fillId="0" fontId="2" numFmtId="0" xfId="0" applyAlignment="1" applyBorder="1" applyFont="1">
      <alignment horizontal="center" shrinkToFit="0" vertical="top" wrapText="1"/>
    </xf>
    <xf borderId="2" fillId="0" fontId="1" numFmtId="0" xfId="0" applyAlignment="1" applyBorder="1" applyFont="1">
      <alignment vertical="top"/>
    </xf>
    <xf borderId="2" fillId="0" fontId="1" numFmtId="0" xfId="0" applyAlignment="1" applyBorder="1" applyFont="1">
      <alignment horizontal="left" shrinkToFit="0" vertical="top" wrapText="1"/>
    </xf>
    <xf borderId="1" fillId="0" fontId="3" numFmtId="0" xfId="0" applyAlignment="1" applyBorder="1" applyFont="1">
      <alignment vertical="top"/>
    </xf>
    <xf borderId="1" fillId="0" fontId="3" numFmtId="0" xfId="0" applyAlignment="1" applyBorder="1" applyFont="1">
      <alignment horizontal="center" vertical="top"/>
    </xf>
    <xf borderId="11" fillId="0" fontId="2" numFmtId="0" xfId="0" applyAlignment="1" applyBorder="1" applyFont="1">
      <alignment vertical="top"/>
    </xf>
    <xf borderId="14" fillId="0" fontId="2" numFmtId="0" xfId="0" applyAlignment="1" applyBorder="1" applyFont="1">
      <alignment horizontal="center" shrinkToFit="0" vertical="center" wrapText="1"/>
    </xf>
    <xf borderId="1" fillId="0" fontId="2" numFmtId="0" xfId="0" applyAlignment="1" applyBorder="1" applyFont="1">
      <alignment shrinkToFit="0" vertical="center" wrapText="1"/>
    </xf>
    <xf borderId="16" fillId="2" fontId="10" numFmtId="0" xfId="0" applyAlignment="1" applyBorder="1" applyFill="1" applyFont="1">
      <alignment horizontal="center" shrinkToFit="0" vertical="top" wrapText="1"/>
    </xf>
    <xf borderId="11" fillId="0" fontId="2" numFmtId="0" xfId="0" applyAlignment="1" applyBorder="1" applyFont="1">
      <alignment horizontal="center" shrinkToFit="0" vertical="top" wrapText="1"/>
    </xf>
    <xf borderId="2" fillId="0" fontId="2" numFmtId="0" xfId="0" applyAlignment="1" applyBorder="1" applyFont="1">
      <alignment horizontal="left" shrinkToFit="0" vertical="top" wrapText="1"/>
    </xf>
    <xf borderId="1" fillId="2" fontId="1" numFmtId="0" xfId="0" applyAlignment="1" applyBorder="1" applyFont="1">
      <alignment horizontal="center" shrinkToFit="0" vertical="center" wrapText="1"/>
    </xf>
    <xf borderId="14" fillId="0" fontId="2" numFmtId="0" xfId="0" applyAlignment="1" applyBorder="1" applyFont="1">
      <alignment vertical="top"/>
    </xf>
    <xf borderId="3" fillId="0" fontId="1" numFmtId="0" xfId="0" applyAlignment="1" applyBorder="1" applyFont="1">
      <alignment horizontal="left" shrinkToFit="0" vertical="top" wrapText="1"/>
    </xf>
    <xf borderId="4" fillId="0" fontId="1" numFmtId="0" xfId="0" applyAlignment="1" applyBorder="1" applyFont="1">
      <alignment horizontal="left" shrinkToFit="0" vertical="top" wrapText="1"/>
    </xf>
    <xf borderId="4" fillId="0" fontId="3" numFmtId="0" xfId="0" applyAlignment="1" applyBorder="1" applyFont="1">
      <alignment horizontal="center" vertical="top"/>
    </xf>
    <xf borderId="16" fillId="2" fontId="1" numFmtId="0" xfId="0" applyAlignment="1" applyBorder="1" applyFont="1">
      <alignment horizontal="center" shrinkToFit="0" vertical="top" wrapText="1"/>
    </xf>
    <xf borderId="11" fillId="0" fontId="2" numFmtId="0" xfId="0" applyAlignment="1" applyBorder="1" applyFont="1">
      <alignment horizontal="center" shrinkToFit="0" vertical="center" wrapText="1"/>
    </xf>
    <xf borderId="11" fillId="0" fontId="2" numFmtId="0" xfId="0" applyAlignment="1" applyBorder="1" applyFont="1">
      <alignment shrinkToFit="0" vertical="center" wrapText="1"/>
    </xf>
    <xf borderId="16" fillId="2" fontId="1" numFmtId="0" xfId="0" applyAlignment="1" applyBorder="1" applyFont="1">
      <alignment shrinkToFit="0" vertical="center" wrapText="1"/>
    </xf>
    <xf borderId="14" fillId="0" fontId="2" numFmtId="0" xfId="0" applyAlignment="1" applyBorder="1" applyFont="1">
      <alignment shrinkToFit="0" vertical="center" wrapText="1"/>
    </xf>
    <xf borderId="17" fillId="2" fontId="1" numFmtId="0" xfId="0" applyAlignment="1" applyBorder="1" applyFont="1">
      <alignment shrinkToFit="0" vertical="center" wrapText="1"/>
    </xf>
    <xf borderId="1" fillId="2" fontId="1" numFmtId="0" xfId="0" applyAlignment="1" applyBorder="1" applyFont="1">
      <alignment shrinkToFit="0" vertical="center" wrapText="1"/>
    </xf>
    <xf borderId="2" fillId="0" fontId="2" numFmtId="0" xfId="0" applyAlignment="1" applyBorder="1" applyFont="1">
      <alignment vertical="center"/>
    </xf>
    <xf borderId="1" fillId="0" fontId="2" numFmtId="0" xfId="0" applyAlignment="1" applyBorder="1" applyFont="1">
      <alignment vertical="center"/>
    </xf>
    <xf borderId="16" fillId="2" fontId="1" numFmtId="0" xfId="0" applyAlignment="1" applyBorder="1" applyFont="1">
      <alignment horizontal="center" vertical="top"/>
    </xf>
    <xf borderId="5" fillId="0" fontId="2" numFmtId="0" xfId="0" applyAlignment="1" applyBorder="1" applyFont="1">
      <alignment horizontal="left" shrinkToFit="0" vertical="center" wrapText="1"/>
    </xf>
    <xf borderId="17" fillId="2" fontId="1" numFmtId="0" xfId="0" applyAlignment="1" applyBorder="1" applyFont="1">
      <alignment horizontal="center" shrinkToFit="0" vertical="center" wrapText="1"/>
    </xf>
    <xf borderId="1" fillId="0" fontId="2" numFmtId="0" xfId="0" applyAlignment="1" applyBorder="1" applyFont="1">
      <alignment horizontal="left" shrinkToFit="0" vertical="center" wrapText="1"/>
    </xf>
    <xf borderId="1" fillId="0" fontId="2" numFmtId="0" xfId="0" applyAlignment="1" applyBorder="1" applyFont="1">
      <alignment horizontal="center" shrinkToFit="0" vertical="top" wrapText="1"/>
    </xf>
    <xf borderId="6" fillId="0" fontId="2" numFmtId="0" xfId="0" applyAlignment="1" applyBorder="1" applyFont="1">
      <alignment horizontal="left" shrinkToFit="0" vertical="top" wrapText="1"/>
    </xf>
    <xf borderId="1" fillId="0" fontId="1" numFmtId="0" xfId="0" applyAlignment="1" applyBorder="1" applyFont="1">
      <alignment horizontal="center" shrinkToFit="0" vertical="top" wrapText="1"/>
    </xf>
    <xf borderId="1" fillId="0" fontId="1" numFmtId="0" xfId="0" applyAlignment="1" applyBorder="1" applyFont="1">
      <alignment horizontal="center" vertical="top"/>
    </xf>
    <xf borderId="1" fillId="0" fontId="1" numFmtId="0" xfId="0" applyAlignment="1" applyBorder="1" applyFont="1">
      <alignment vertical="top"/>
    </xf>
    <xf borderId="18" fillId="2" fontId="2" numFmtId="0" xfId="0" applyAlignment="1" applyBorder="1" applyFont="1">
      <alignment horizontal="center" shrinkToFit="0" vertical="center" wrapText="1"/>
    </xf>
    <xf borderId="8" fillId="0" fontId="1" numFmtId="0" xfId="0" applyAlignment="1" applyBorder="1" applyFont="1">
      <alignment horizontal="center" shrinkToFit="0" vertical="center" wrapText="1"/>
    </xf>
    <xf borderId="8" fillId="0" fontId="1" numFmtId="0" xfId="0" applyAlignment="1" applyBorder="1" applyFont="1">
      <alignment horizontal="center" vertical="center"/>
    </xf>
    <xf borderId="8" fillId="0" fontId="1" numFmtId="0" xfId="0" applyBorder="1" applyFont="1"/>
    <xf borderId="17" fillId="2" fontId="2" numFmtId="0" xfId="0" applyAlignment="1" applyBorder="1" applyFont="1">
      <alignment horizontal="center" shrinkToFit="0" vertical="center" wrapText="1"/>
    </xf>
    <xf borderId="19" fillId="2" fontId="1" numFmtId="0" xfId="0" applyAlignment="1" applyBorder="1" applyFont="1">
      <alignment horizontal="center" shrinkToFit="0" vertical="top" wrapText="1"/>
    </xf>
    <xf borderId="20" fillId="2" fontId="1" numFmtId="0" xfId="0" applyAlignment="1" applyBorder="1" applyFont="1">
      <alignment horizontal="center" shrinkToFit="0" vertical="top" wrapText="1"/>
    </xf>
    <xf borderId="21" fillId="2" fontId="2" numFmtId="0" xfId="0" applyAlignment="1" applyBorder="1" applyFont="1">
      <alignment horizontal="center" shrinkToFit="0" vertical="center" wrapText="1"/>
    </xf>
    <xf borderId="14" fillId="0" fontId="1" numFmtId="0" xfId="0" applyAlignment="1" applyBorder="1" applyFont="1">
      <alignment horizontal="center" shrinkToFit="0" vertical="center" wrapText="1"/>
    </xf>
    <xf borderId="14" fillId="0" fontId="1" numFmtId="0" xfId="0" applyAlignment="1" applyBorder="1" applyFont="1">
      <alignment horizontal="center" vertical="center"/>
    </xf>
    <xf borderId="14" fillId="0" fontId="1" numFmtId="0" xfId="0" applyBorder="1" applyFont="1"/>
    <xf borderId="16" fillId="2" fontId="1" numFmtId="0" xfId="0" applyAlignment="1" applyBorder="1" applyFont="1">
      <alignment horizontal="center" shrinkToFit="0" vertical="center" wrapText="1"/>
    </xf>
    <xf quotePrefix="1" borderId="1" fillId="0" fontId="2" numFmtId="0" xfId="0" applyAlignment="1" applyBorder="1" applyFont="1">
      <alignment horizontal="center" vertical="center"/>
    </xf>
    <xf borderId="2" fillId="0" fontId="2" numFmtId="0" xfId="0" applyAlignment="1" applyBorder="1" applyFont="1">
      <alignment horizontal="left" shrinkToFit="1" vertical="center" wrapText="0"/>
    </xf>
    <xf borderId="19" fillId="2" fontId="1" numFmtId="0" xfId="0" applyAlignment="1" applyBorder="1" applyFont="1">
      <alignment horizontal="center" shrinkToFit="0" vertical="center" wrapText="1"/>
    </xf>
    <xf borderId="8" fillId="0" fontId="5" numFmtId="0" xfId="0" applyAlignment="1" applyBorder="1" applyFont="1">
      <alignment horizontal="center" vertical="center"/>
    </xf>
    <xf borderId="17" fillId="2" fontId="6" numFmtId="0" xfId="0" applyAlignment="1" applyBorder="1" applyFont="1">
      <alignment horizontal="center" shrinkToFit="0" vertical="center" wrapText="1"/>
    </xf>
    <xf borderId="8" fillId="0" fontId="5" numFmtId="0" xfId="0" applyAlignment="1" applyBorder="1" applyFont="1">
      <alignment horizontal="center" vertical="top"/>
    </xf>
    <xf borderId="8" fillId="0" fontId="2" numFmtId="0" xfId="0" applyAlignment="1" applyBorder="1" applyFont="1">
      <alignment horizontal="center" vertical="top"/>
    </xf>
    <xf borderId="6" fillId="0" fontId="1" numFmtId="0" xfId="0" applyAlignment="1" applyBorder="1" applyFont="1">
      <alignment horizontal="left" shrinkToFit="0" vertical="top" wrapText="1"/>
    </xf>
    <xf borderId="2" fillId="0" fontId="2" numFmtId="0" xfId="0" applyAlignment="1" applyBorder="1" applyFont="1">
      <alignment horizontal="center" shrinkToFit="0" vertical="center" wrapText="1"/>
    </xf>
    <xf borderId="8" fillId="0" fontId="1" numFmtId="0" xfId="0" applyAlignment="1" applyBorder="1" applyFont="1">
      <alignment vertical="center"/>
    </xf>
    <xf borderId="14" fillId="0" fontId="2" numFmtId="0" xfId="0" applyAlignment="1" applyBorder="1" applyFont="1">
      <alignment horizontal="center" vertical="top"/>
    </xf>
    <xf borderId="1" fillId="2" fontId="6" numFmtId="0" xfId="0" applyAlignment="1" applyBorder="1" applyFont="1">
      <alignment horizontal="center" shrinkToFit="0" vertical="center" wrapText="1"/>
    </xf>
    <xf borderId="14" fillId="0" fontId="2" numFmtId="0" xfId="0" applyAlignment="1" applyBorder="1" applyFont="1">
      <alignment horizontal="center" vertical="center"/>
    </xf>
    <xf borderId="12" fillId="0" fontId="2" numFmtId="0" xfId="0" applyAlignment="1" applyBorder="1" applyFont="1">
      <alignment horizontal="left" shrinkToFit="0" vertical="center" wrapText="1"/>
    </xf>
    <xf borderId="3" fillId="0" fontId="2" numFmtId="0" xfId="0" applyAlignment="1" applyBorder="1" applyFont="1">
      <alignment horizontal="left" shrinkToFit="0" vertical="top" wrapText="1"/>
    </xf>
    <xf borderId="10" fillId="0" fontId="2" numFmtId="0" xfId="0" applyAlignment="1" applyBorder="1" applyFont="1">
      <alignment horizontal="center" vertical="center"/>
    </xf>
    <xf borderId="4" fillId="0" fontId="2" numFmtId="0" xfId="0" applyAlignment="1" applyBorder="1" applyFont="1">
      <alignment horizontal="center" vertical="center"/>
    </xf>
    <xf borderId="2" fillId="0" fontId="1" numFmtId="0" xfId="0" applyAlignment="1" applyBorder="1" applyFont="1">
      <alignment horizontal="left" shrinkToFit="0" vertical="center" wrapText="1"/>
    </xf>
    <xf borderId="1" fillId="0" fontId="6" numFmtId="0" xfId="0" applyAlignment="1" applyBorder="1" applyFont="1">
      <alignment vertical="center"/>
    </xf>
    <xf borderId="0" fillId="0" fontId="6" numFmtId="0" xfId="0" applyAlignment="1" applyFont="1">
      <alignment vertical="center"/>
    </xf>
    <xf borderId="2" fillId="0" fontId="2" numFmtId="164" xfId="0" applyAlignment="1" applyBorder="1" applyFont="1" applyNumberFormat="1">
      <alignment horizontal="left" shrinkToFit="0" vertical="center" wrapText="1"/>
    </xf>
    <xf borderId="18" fillId="2" fontId="1" numFmtId="0" xfId="0" applyAlignment="1" applyBorder="1" applyFont="1">
      <alignment horizontal="center" shrinkToFit="0" vertical="center" wrapText="1"/>
    </xf>
    <xf borderId="11"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5" fillId="0" fontId="2" numFmtId="0" xfId="0" applyAlignment="1" applyBorder="1" applyFont="1">
      <alignment horizontal="left" vertical="center"/>
    </xf>
    <xf borderId="19" fillId="2" fontId="6" numFmtId="0" xfId="0" applyAlignment="1" applyBorder="1" applyFont="1">
      <alignment horizontal="center" shrinkToFit="0" vertical="top" wrapText="1"/>
    </xf>
    <xf borderId="2" fillId="0" fontId="6" numFmtId="0" xfId="0" applyAlignment="1" applyBorder="1" applyFont="1">
      <alignment horizontal="center" vertical="center"/>
    </xf>
    <xf borderId="1" fillId="0" fontId="2" numFmtId="0" xfId="0" applyAlignment="1" applyBorder="1" applyFont="1">
      <alignment horizontal="left" vertical="center"/>
    </xf>
    <xf borderId="2" fillId="0" fontId="1" numFmtId="0" xfId="0" applyAlignment="1" applyBorder="1" applyFont="1">
      <alignment horizontal="center" vertical="center"/>
    </xf>
    <xf borderId="4" fillId="0" fontId="2" numFmtId="0" xfId="0" applyAlignment="1" applyBorder="1" applyFont="1">
      <alignment shrinkToFit="0" vertical="center" wrapText="1"/>
    </xf>
    <xf borderId="14" fillId="0" fontId="5" numFmtId="0" xfId="0" applyAlignment="1" applyBorder="1" applyFont="1">
      <alignment horizontal="center" vertical="center"/>
    </xf>
    <xf borderId="5" fillId="0" fontId="5" numFmtId="0" xfId="0" applyAlignment="1" applyBorder="1" applyFont="1">
      <alignment horizontal="center" vertical="center"/>
    </xf>
    <xf borderId="0" fillId="0" fontId="5" numFmtId="0" xfId="0" applyAlignment="1" applyFont="1">
      <alignment vertical="center"/>
    </xf>
    <xf borderId="0" fillId="0" fontId="6" numFmtId="0" xfId="0" applyAlignment="1" applyFont="1">
      <alignment horizontal="center" vertical="center"/>
    </xf>
    <xf borderId="0" fillId="0" fontId="1" numFmtId="0" xfId="0" applyAlignment="1" applyFont="1">
      <alignment horizontal="center" vertical="center"/>
    </xf>
    <xf borderId="0" fillId="0" fontId="1" numFmtId="0" xfId="0" applyAlignment="1" applyFont="1">
      <alignment horizontal="center" shrinkToFit="0" vertical="center" wrapText="1"/>
    </xf>
    <xf borderId="0" fillId="0" fontId="1" numFmtId="0" xfId="0" applyAlignment="1" applyFont="1">
      <alignment horizontal="center"/>
    </xf>
    <xf borderId="1" fillId="0" fontId="6" numFmtId="165" xfId="0" applyAlignment="1" applyBorder="1" applyFont="1" applyNumberFormat="1">
      <alignment horizontal="center" vertical="center"/>
    </xf>
    <xf borderId="2" fillId="0" fontId="6" numFmtId="165" xfId="0" applyAlignment="1" applyBorder="1" applyFont="1" applyNumberFormat="1">
      <alignment vertical="center"/>
    </xf>
    <xf borderId="3" fillId="0" fontId="11" numFmtId="165" xfId="0" applyAlignment="1" applyBorder="1" applyFont="1" applyNumberFormat="1">
      <alignment vertical="center"/>
    </xf>
    <xf borderId="3" fillId="0" fontId="1" numFmtId="165" xfId="0" applyAlignment="1" applyBorder="1" applyFont="1" applyNumberFormat="1">
      <alignment horizontal="left" vertical="center"/>
    </xf>
    <xf borderId="3" fillId="0" fontId="1" numFmtId="165" xfId="0" applyAlignment="1" applyBorder="1" applyFont="1" applyNumberFormat="1">
      <alignment vertical="center"/>
    </xf>
    <xf borderId="11" fillId="0" fontId="1" numFmtId="165" xfId="0" applyAlignment="1" applyBorder="1" applyFont="1" applyNumberFormat="1">
      <alignment horizontal="center" vertical="top"/>
    </xf>
    <xf borderId="12" fillId="0" fontId="1" numFmtId="165" xfId="0" applyAlignment="1" applyBorder="1" applyFont="1" applyNumberFormat="1">
      <alignment horizontal="center" vertical="top"/>
    </xf>
    <xf borderId="0" fillId="0" fontId="1" numFmtId="165" xfId="0" applyAlignment="1" applyFont="1" applyNumberFormat="1">
      <alignment horizontal="left" shrinkToFit="0" vertical="top" wrapText="1"/>
    </xf>
    <xf borderId="12" fillId="0" fontId="1" numFmtId="165" xfId="0" applyAlignment="1" applyBorder="1" applyFont="1" applyNumberFormat="1">
      <alignment horizontal="left" vertical="center"/>
    </xf>
    <xf borderId="0" fillId="0" fontId="2" numFmtId="0" xfId="0" applyAlignment="1" applyFont="1">
      <alignment horizontal="left" vertical="top"/>
    </xf>
    <xf borderId="13" fillId="0" fontId="2" numFmtId="0" xfId="0" applyAlignment="1" applyBorder="1" applyFont="1">
      <alignment horizontal="left" vertical="top"/>
    </xf>
    <xf borderId="0" fillId="0" fontId="2" numFmtId="0" xfId="0" applyAlignment="1" applyFont="1">
      <alignment vertical="top"/>
    </xf>
    <xf borderId="12" fillId="0" fontId="1" numFmtId="165" xfId="0" applyAlignment="1" applyBorder="1" applyFont="1" applyNumberFormat="1">
      <alignment horizontal="center" vertical="center"/>
    </xf>
    <xf borderId="0" fillId="0" fontId="1" numFmtId="165" xfId="0" applyAlignment="1" applyFont="1" applyNumberFormat="1">
      <alignment horizontal="left" shrinkToFit="0" vertical="center" wrapText="1"/>
    </xf>
    <xf borderId="0" fillId="0" fontId="1" numFmtId="165" xfId="0" applyAlignment="1" applyFont="1" applyNumberFormat="1">
      <alignment vertical="top"/>
    </xf>
    <xf borderId="0" fillId="0" fontId="2" numFmtId="0" xfId="0" applyAlignment="1" applyFont="1">
      <alignment horizontal="center" vertical="top"/>
    </xf>
    <xf borderId="13" fillId="0" fontId="2" numFmtId="0" xfId="0" applyAlignment="1" applyBorder="1" applyFont="1">
      <alignment vertical="top"/>
    </xf>
    <xf borderId="11" fillId="0" fontId="1" numFmtId="165" xfId="0" applyAlignment="1" applyBorder="1" applyFont="1" applyNumberFormat="1">
      <alignment horizontal="center" vertical="center"/>
    </xf>
    <xf borderId="0" fillId="0" fontId="1" numFmtId="165" xfId="0" applyAlignment="1" applyFont="1" applyNumberFormat="1">
      <alignment horizontal="left" vertical="center"/>
    </xf>
    <xf borderId="0" fillId="0" fontId="1" numFmtId="165" xfId="0" applyAlignment="1" applyFont="1" applyNumberFormat="1">
      <alignment vertical="center"/>
    </xf>
    <xf borderId="12" fillId="0" fontId="1" numFmtId="165" xfId="0" applyAlignment="1" applyBorder="1" applyFont="1" applyNumberFormat="1">
      <alignment vertical="center"/>
    </xf>
    <xf borderId="13" fillId="0" fontId="2" numFmtId="0" xfId="0" applyAlignment="1" applyBorder="1" applyFont="1">
      <alignment vertical="center"/>
    </xf>
    <xf borderId="14" fillId="0" fontId="1" numFmtId="165" xfId="0" applyAlignment="1" applyBorder="1" applyFont="1" applyNumberFormat="1">
      <alignment horizontal="center" vertical="top"/>
    </xf>
    <xf borderId="5" fillId="0" fontId="1" numFmtId="165" xfId="0" applyAlignment="1" applyBorder="1" applyFont="1" applyNumberFormat="1">
      <alignment vertical="top"/>
    </xf>
    <xf borderId="9" fillId="0" fontId="1" numFmtId="165" xfId="0" applyAlignment="1" applyBorder="1" applyFont="1" applyNumberFormat="1">
      <alignment vertical="top"/>
    </xf>
    <xf borderId="9" fillId="0" fontId="1" numFmtId="165" xfId="0" applyAlignment="1" applyBorder="1" applyFont="1" applyNumberFormat="1">
      <alignment horizontal="left" vertical="top"/>
    </xf>
    <xf borderId="9" fillId="0" fontId="1" numFmtId="0" xfId="0" applyBorder="1" applyFont="1"/>
    <xf borderId="9" fillId="0" fontId="2" numFmtId="0" xfId="0" applyAlignment="1" applyBorder="1" applyFont="1">
      <alignment horizontal="center" vertical="top"/>
    </xf>
    <xf borderId="9" fillId="0" fontId="2" numFmtId="0" xfId="0" applyAlignment="1" applyBorder="1" applyFont="1">
      <alignment vertical="top"/>
    </xf>
    <xf borderId="10" fillId="0" fontId="2" numFmtId="0" xfId="0" applyAlignment="1" applyBorder="1" applyFont="1">
      <alignment vertical="top"/>
    </xf>
    <xf borderId="14" fillId="0" fontId="6" numFmtId="165" xfId="0" applyAlignment="1" applyBorder="1" applyFont="1" applyNumberFormat="1">
      <alignment horizontal="center" vertical="center"/>
    </xf>
    <xf borderId="5" fillId="0" fontId="6" numFmtId="165" xfId="0" applyAlignment="1" applyBorder="1" applyFont="1" applyNumberFormat="1">
      <alignment vertical="center"/>
    </xf>
    <xf borderId="9" fillId="0" fontId="12" numFmtId="165" xfId="0" applyAlignment="1" applyBorder="1" applyFont="1" applyNumberFormat="1">
      <alignment vertical="top"/>
    </xf>
    <xf borderId="9" fillId="0" fontId="6" numFmtId="165" xfId="0" applyAlignment="1" applyBorder="1" applyFont="1" applyNumberFormat="1">
      <alignment horizontal="left" vertical="top"/>
    </xf>
    <xf borderId="9" fillId="0" fontId="6" numFmtId="165" xfId="0" applyAlignment="1" applyBorder="1" applyFont="1" applyNumberFormat="1">
      <alignment vertical="top"/>
    </xf>
    <xf borderId="9" fillId="0" fontId="5" numFmtId="0" xfId="0" applyAlignment="1" applyBorder="1" applyFont="1">
      <alignment horizontal="center" vertical="top"/>
    </xf>
    <xf borderId="9" fillId="0" fontId="5" numFmtId="0" xfId="0" applyAlignment="1" applyBorder="1" applyFont="1">
      <alignment vertical="top"/>
    </xf>
    <xf borderId="10" fillId="0" fontId="5" numFmtId="0" xfId="0" applyAlignment="1" applyBorder="1" applyFont="1">
      <alignment vertical="top"/>
    </xf>
    <xf borderId="0" fillId="0" fontId="5" numFmtId="0" xfId="0" applyAlignment="1" applyFont="1">
      <alignment vertical="top"/>
    </xf>
    <xf quotePrefix="1" borderId="0" fillId="0" fontId="1" numFmtId="165" xfId="0" applyAlignment="1" applyFont="1" applyNumberFormat="1">
      <alignment horizontal="left" vertical="center"/>
    </xf>
    <xf borderId="0" fillId="0" fontId="1" numFmtId="165" xfId="0" applyAlignment="1" applyFont="1" applyNumberFormat="1">
      <alignment horizontal="left" vertical="top"/>
    </xf>
    <xf borderId="12" fillId="0" fontId="1" numFmtId="165" xfId="0" applyAlignment="1" applyBorder="1" applyFont="1" applyNumberFormat="1">
      <alignment vertical="top"/>
    </xf>
    <xf borderId="12" fillId="0" fontId="2" numFmtId="0" xfId="0" applyAlignment="1" applyBorder="1" applyFont="1">
      <alignment vertical="center"/>
    </xf>
    <xf borderId="0" fillId="0" fontId="9" numFmtId="0" xfId="0" applyAlignment="1" applyFont="1">
      <alignment vertical="center"/>
    </xf>
    <xf borderId="9" fillId="0" fontId="2" numFmtId="0" xfId="0" applyBorder="1" applyFont="1"/>
    <xf borderId="0" fillId="0" fontId="13" numFmtId="0" xfId="0" applyAlignment="1" applyFont="1">
      <alignment horizontal="center" vertical="center"/>
    </xf>
    <xf borderId="3" fillId="0" fontId="14" numFmtId="165" xfId="0" applyAlignment="1" applyBorder="1" applyFont="1" applyNumberFormat="1">
      <alignment vertical="top"/>
    </xf>
    <xf borderId="3" fillId="0" fontId="6" numFmtId="165" xfId="0" applyAlignment="1" applyBorder="1" applyFont="1" applyNumberFormat="1">
      <alignment horizontal="left" vertical="top"/>
    </xf>
    <xf borderId="3" fillId="0" fontId="6" numFmtId="165" xfId="0" applyAlignment="1" applyBorder="1" applyFont="1" applyNumberFormat="1">
      <alignment vertical="top"/>
    </xf>
    <xf borderId="3" fillId="0" fontId="5" numFmtId="0" xfId="0" applyAlignment="1" applyBorder="1" applyFont="1">
      <alignment horizontal="center" vertical="top"/>
    </xf>
    <xf borderId="3" fillId="0" fontId="5" numFmtId="0" xfId="0" applyAlignment="1" applyBorder="1" applyFont="1">
      <alignment vertical="top"/>
    </xf>
    <xf borderId="4" fillId="0" fontId="5" numFmtId="0" xfId="0" applyAlignment="1" applyBorder="1" applyFont="1">
      <alignment vertical="top"/>
    </xf>
    <xf borderId="12" fillId="0" fontId="2" numFmtId="0" xfId="0" applyAlignment="1" applyBorder="1" applyFont="1">
      <alignment vertical="top"/>
    </xf>
    <xf borderId="7" fillId="0" fontId="2" numFmtId="0" xfId="0" applyAlignment="1" applyBorder="1" applyFont="1">
      <alignment horizontal="center" vertical="top"/>
    </xf>
    <xf borderId="9" fillId="0" fontId="15" numFmtId="0" xfId="0" applyAlignment="1" applyBorder="1" applyFont="1">
      <alignment horizontal="center" vertical="top"/>
    </xf>
    <xf borderId="3" fillId="0" fontId="2" numFmtId="0" xfId="0" applyAlignment="1" applyBorder="1" applyFont="1">
      <alignment horizontal="center" vertical="top"/>
    </xf>
    <xf borderId="13" fillId="0" fontId="2" numFmtId="0" xfId="0" applyAlignment="1" applyBorder="1" applyFont="1">
      <alignment horizontal="center" vertical="top"/>
    </xf>
    <xf borderId="12" fillId="0" fontId="2" numFmtId="0" xfId="0" applyAlignment="1" applyBorder="1" applyFont="1">
      <alignment horizontal="center" vertical="top"/>
    </xf>
    <xf borderId="0" fillId="0" fontId="5" numFmtId="0" xfId="0" applyAlignment="1" applyFont="1">
      <alignment horizontal="center" vertical="center"/>
    </xf>
    <xf borderId="0" fillId="0" fontId="5" numFmtId="0" xfId="0" applyAlignment="1" applyFont="1">
      <alignment horizontal="left" vertical="center"/>
    </xf>
    <xf borderId="0" fillId="0" fontId="1" numFmtId="0" xfId="0" applyAlignment="1" applyFont="1">
      <alignment horizontal="left" vertical="center"/>
    </xf>
    <xf borderId="0" fillId="0" fontId="2" numFmtId="0" xfId="0" applyAlignment="1" applyFont="1">
      <alignment horizontal="left"/>
    </xf>
    <xf borderId="0" fillId="0" fontId="15" numFmtId="0" xfId="0" applyAlignment="1" applyFont="1">
      <alignment shrinkToFit="0" vertical="top" wrapText="1"/>
    </xf>
    <xf borderId="0" fillId="0" fontId="15" numFmtId="0" xfId="0" applyAlignment="1" applyFont="1">
      <alignment horizontal="left" vertical="center"/>
    </xf>
    <xf borderId="0" fillId="0" fontId="5" numFmtId="0" xfId="0" applyAlignment="1" applyFont="1">
      <alignment horizontal="center" shrinkToFit="0" vertical="center" wrapText="1"/>
    </xf>
    <xf borderId="1" fillId="3" fontId="15" numFmtId="0" xfId="0" applyAlignment="1" applyBorder="1" applyFill="1" applyFont="1">
      <alignment horizontal="center" shrinkToFit="0" vertical="center" wrapText="1"/>
    </xf>
    <xf borderId="2" fillId="3" fontId="15" numFmtId="0" xfId="0" applyAlignment="1" applyBorder="1" applyFont="1">
      <alignment horizontal="center" shrinkToFit="0" vertical="center" wrapText="1"/>
    </xf>
    <xf borderId="1" fillId="3" fontId="15" numFmtId="0" xfId="0" applyAlignment="1" applyBorder="1" applyFont="1">
      <alignment horizontal="center" vertical="center"/>
    </xf>
    <xf borderId="2" fillId="3" fontId="15" numFmtId="0" xfId="0" applyAlignment="1" applyBorder="1" applyFont="1">
      <alignment horizontal="center" vertical="center"/>
    </xf>
    <xf borderId="8" fillId="0" fontId="16" numFmtId="0" xfId="0" applyAlignment="1" applyBorder="1" applyFont="1">
      <alignment horizontal="center" vertical="center"/>
    </xf>
    <xf borderId="6" fillId="0" fontId="16" numFmtId="0" xfId="0" applyAlignment="1" applyBorder="1" applyFont="1">
      <alignment vertical="center"/>
    </xf>
    <xf borderId="7" fillId="0" fontId="8" numFmtId="0" xfId="0" applyAlignment="1" applyBorder="1" applyFont="1">
      <alignment vertical="center"/>
    </xf>
    <xf borderId="8" fillId="0" fontId="8" numFmtId="0" xfId="0" applyAlignment="1" applyBorder="1" applyFont="1">
      <alignment vertical="center"/>
    </xf>
    <xf borderId="15" fillId="0" fontId="8" numFmtId="0" xfId="0" applyAlignment="1" applyBorder="1" applyFont="1">
      <alignment vertical="center"/>
    </xf>
    <xf borderId="8" fillId="0" fontId="9" numFmtId="0" xfId="0" applyAlignment="1" applyBorder="1" applyFont="1">
      <alignment horizontal="center" vertical="center"/>
    </xf>
    <xf borderId="8" fillId="0" fontId="9" numFmtId="0" xfId="0" applyAlignment="1" applyBorder="1" applyFont="1">
      <alignment horizontal="center" shrinkToFit="0" vertical="center" wrapText="1"/>
    </xf>
    <xf borderId="8" fillId="0" fontId="15" numFmtId="0" xfId="0" applyAlignment="1" applyBorder="1" applyFont="1">
      <alignment horizontal="center" vertical="center"/>
    </xf>
    <xf borderId="8" fillId="0" fontId="9" numFmtId="0" xfId="0" applyAlignment="1" applyBorder="1" applyFont="1">
      <alignment horizontal="center"/>
    </xf>
    <xf borderId="1" fillId="0" fontId="7" numFmtId="0" xfId="0" applyAlignment="1" applyBorder="1" applyFont="1">
      <alignment horizontal="center" vertical="top"/>
    </xf>
    <xf borderId="4" fillId="0" fontId="7" numFmtId="0" xfId="0" applyAlignment="1" applyBorder="1" applyFont="1">
      <alignment horizontal="center" vertical="top"/>
    </xf>
    <xf borderId="1" fillId="0" fontId="9" numFmtId="0" xfId="0" applyAlignment="1" applyBorder="1" applyFont="1">
      <alignment horizontal="center" vertical="top"/>
    </xf>
    <xf borderId="1" fillId="0" fontId="9" numFmtId="0" xfId="0" applyAlignment="1" applyBorder="1" applyFont="1">
      <alignment horizontal="center" shrinkToFit="0" vertical="top" wrapText="1"/>
    </xf>
    <xf borderId="1" fillId="0" fontId="9" numFmtId="0" xfId="0" applyAlignment="1" applyBorder="1" applyFont="1">
      <alignment horizontal="center" vertical="center"/>
    </xf>
    <xf borderId="11" fillId="0" fontId="7" numFmtId="0" xfId="0" applyAlignment="1" applyBorder="1" applyFont="1">
      <alignment vertical="center"/>
    </xf>
    <xf borderId="1" fillId="0" fontId="7" numFmtId="0" xfId="0" applyAlignment="1" applyBorder="1" applyFont="1">
      <alignment vertical="center"/>
    </xf>
    <xf borderId="11" fillId="0" fontId="7" numFmtId="0" xfId="0" applyAlignment="1" applyBorder="1" applyFont="1">
      <alignment horizontal="center" vertical="center"/>
    </xf>
    <xf borderId="14" fillId="0" fontId="7" numFmtId="0" xfId="0" applyAlignment="1" applyBorder="1" applyFont="1">
      <alignment vertical="center"/>
    </xf>
    <xf borderId="4" fillId="0" fontId="7" numFmtId="0" xfId="0" applyAlignment="1" applyBorder="1" applyFont="1">
      <alignment vertical="center"/>
    </xf>
    <xf borderId="1" fillId="0" fontId="7" numFmtId="0" xfId="0" applyAlignment="1" applyBorder="1" applyFont="1">
      <alignment horizontal="center" shrinkToFit="0" vertical="center" wrapText="1"/>
    </xf>
    <xf borderId="11" fillId="0" fontId="15" numFmtId="0" xfId="0" applyAlignment="1" applyBorder="1" applyFont="1">
      <alignment horizontal="center" vertical="center"/>
    </xf>
    <xf borderId="2" fillId="0" fontId="15" numFmtId="0" xfId="0" applyAlignment="1" applyBorder="1" applyFont="1">
      <alignment horizontal="left" shrinkToFit="0" vertical="center" wrapText="1"/>
    </xf>
    <xf borderId="3" fillId="0" fontId="15" numFmtId="0" xfId="0" applyAlignment="1" applyBorder="1" applyFont="1">
      <alignment shrinkToFit="0" vertical="center" wrapText="1"/>
    </xf>
    <xf borderId="1" fillId="0" fontId="15" numFmtId="0" xfId="0" applyAlignment="1" applyBorder="1" applyFont="1">
      <alignment shrinkToFit="0" vertical="center" wrapText="1"/>
    </xf>
    <xf borderId="1" fillId="0" fontId="16" numFmtId="0" xfId="0" applyAlignment="1" applyBorder="1" applyFont="1">
      <alignment horizontal="center" vertical="center"/>
    </xf>
    <xf borderId="8" fillId="0" fontId="9" numFmtId="0" xfId="0" applyAlignment="1" applyBorder="1" applyFont="1">
      <alignment horizontal="center" shrinkToFit="0" vertical="top" wrapText="1"/>
    </xf>
    <xf borderId="2" fillId="0" fontId="15" numFmtId="0" xfId="0" applyAlignment="1" applyBorder="1" applyFont="1">
      <alignment horizontal="left" shrinkToFit="0" vertical="top" wrapText="1"/>
    </xf>
    <xf borderId="4" fillId="0" fontId="16" numFmtId="0" xfId="0" applyAlignment="1" applyBorder="1" applyFont="1">
      <alignment horizontal="center" shrinkToFit="0" vertical="center" wrapText="1"/>
    </xf>
    <xf borderId="1" fillId="0" fontId="16" numFmtId="0" xfId="0" applyAlignment="1" applyBorder="1" applyFont="1">
      <alignment vertical="center"/>
    </xf>
    <xf borderId="11" fillId="0" fontId="9" numFmtId="0" xfId="0" applyAlignment="1" applyBorder="1" applyFont="1">
      <alignment horizontal="center" vertical="center"/>
    </xf>
    <xf borderId="5" fillId="0" fontId="9" numFmtId="0" xfId="0" applyAlignment="1" applyBorder="1" applyFont="1">
      <alignment horizontal="center" shrinkToFit="0" vertical="top" wrapText="1"/>
    </xf>
    <xf borderId="15" fillId="0" fontId="7" numFmtId="0" xfId="0" applyAlignment="1" applyBorder="1" applyFont="1">
      <alignment horizontal="center" shrinkToFit="0" vertical="center" wrapText="1"/>
    </xf>
    <xf borderId="8" fillId="0" fontId="16" numFmtId="0" xfId="0" applyAlignment="1" applyBorder="1" applyFont="1">
      <alignment horizontal="left" shrinkToFit="0" vertical="top" wrapText="1"/>
    </xf>
    <xf borderId="2" fillId="3" fontId="17" numFmtId="0" xfId="0" applyAlignment="1" applyBorder="1" applyFont="1">
      <alignment horizontal="center" shrinkToFit="0" vertical="center" wrapText="1"/>
    </xf>
    <xf borderId="1" fillId="3" fontId="18" numFmtId="0" xfId="0" applyAlignment="1" applyBorder="1" applyFont="1">
      <alignment horizontal="center" vertical="center"/>
    </xf>
    <xf borderId="22" fillId="3" fontId="7" numFmtId="0" xfId="0" applyAlignment="1" applyBorder="1" applyFont="1">
      <alignment horizontal="center" shrinkToFit="0" vertical="center" wrapText="1"/>
    </xf>
    <xf borderId="19" fillId="3" fontId="7" numFmtId="0" xfId="0" applyAlignment="1" applyBorder="1" applyFont="1">
      <alignment horizontal="left" shrinkToFit="0" vertical="top" wrapText="1"/>
    </xf>
    <xf borderId="11" fillId="0" fontId="9" numFmtId="0" xfId="0" applyAlignment="1" applyBorder="1" applyFont="1">
      <alignment horizontal="center" shrinkToFit="0" vertical="top" wrapText="1"/>
    </xf>
    <xf borderId="8" fillId="0" fontId="15" numFmtId="0" xfId="0" applyAlignment="1" applyBorder="1" applyFont="1">
      <alignment horizontal="center" shrinkToFit="0" vertical="center" wrapText="1"/>
    </xf>
    <xf borderId="11" fillId="0" fontId="9" numFmtId="0" xfId="0" applyAlignment="1" applyBorder="1" applyFont="1">
      <alignment vertical="center"/>
    </xf>
    <xf borderId="11" fillId="0" fontId="9" numFmtId="0" xfId="0" applyAlignment="1" applyBorder="1" applyFont="1">
      <alignment shrinkToFit="0" vertical="top" wrapText="1"/>
    </xf>
    <xf borderId="11" fillId="0" fontId="9" numFmtId="0" xfId="0" applyAlignment="1" applyBorder="1" applyFont="1">
      <alignment horizontal="center" shrinkToFit="0" vertical="center" wrapText="1"/>
    </xf>
    <xf borderId="2" fillId="0" fontId="9" numFmtId="0" xfId="0" applyAlignment="1" applyBorder="1" applyFont="1">
      <alignment horizontal="center" shrinkToFit="0" vertical="top" wrapText="1"/>
    </xf>
    <xf borderId="4" fillId="0" fontId="7" numFmtId="49" xfId="0" applyAlignment="1" applyBorder="1" applyFont="1" applyNumberFormat="1">
      <alignment horizontal="center" shrinkToFit="0" vertical="top" wrapText="1"/>
    </xf>
    <xf borderId="4" fillId="0" fontId="7" numFmtId="0" xfId="0" applyAlignment="1" applyBorder="1" applyFont="1">
      <alignment horizontal="center" shrinkToFit="0" vertical="top" wrapText="1"/>
    </xf>
    <xf borderId="1" fillId="0" fontId="7" numFmtId="0" xfId="0" applyAlignment="1" applyBorder="1" applyFont="1">
      <alignment horizontal="left" shrinkToFit="0" vertical="top" wrapText="1"/>
    </xf>
    <xf borderId="2" fillId="0" fontId="9" numFmtId="0" xfId="0" applyAlignment="1" applyBorder="1" applyFont="1">
      <alignment shrinkToFit="0" vertical="top" wrapText="1"/>
    </xf>
    <xf borderId="1" fillId="0" fontId="7" numFmtId="0" xfId="0" applyAlignment="1" applyBorder="1" applyFont="1">
      <alignment shrinkToFit="0" vertical="top" wrapText="1"/>
    </xf>
    <xf borderId="14" fillId="0" fontId="9" numFmtId="0" xfId="0" applyAlignment="1" applyBorder="1" applyFont="1">
      <alignment vertical="center"/>
    </xf>
    <xf borderId="14" fillId="0" fontId="9" numFmtId="0" xfId="0" applyAlignment="1" applyBorder="1" applyFont="1">
      <alignment horizontal="center" shrinkToFit="0" vertical="center" wrapText="1"/>
    </xf>
    <xf borderId="16" fillId="2" fontId="19" numFmtId="0" xfId="0" applyAlignment="1" applyBorder="1" applyFont="1">
      <alignment horizontal="center" shrinkToFit="0" vertical="top" wrapText="1"/>
    </xf>
    <xf borderId="11" fillId="0" fontId="15" numFmtId="0" xfId="0" applyAlignment="1" applyBorder="1" applyFont="1">
      <alignment horizontal="center" shrinkToFit="0" vertical="top" wrapText="1"/>
    </xf>
    <xf borderId="1" fillId="0" fontId="16" numFmtId="0" xfId="0" applyBorder="1" applyFont="1"/>
    <xf borderId="13" fillId="0" fontId="16" numFmtId="0" xfId="0" applyBorder="1" applyFont="1"/>
    <xf borderId="16" fillId="2" fontId="16" numFmtId="0" xfId="0" applyAlignment="1" applyBorder="1" applyFont="1">
      <alignment horizontal="center" shrinkToFit="0" vertical="center" wrapText="1"/>
    </xf>
    <xf borderId="8" fillId="0" fontId="15" numFmtId="0" xfId="0" applyAlignment="1" applyBorder="1" applyFont="1">
      <alignment horizontal="center" shrinkToFit="0" vertical="top" wrapText="1"/>
    </xf>
    <xf borderId="1" fillId="2" fontId="16" numFmtId="0" xfId="0" applyAlignment="1" applyBorder="1" applyFont="1">
      <alignment horizontal="center" shrinkToFit="0" vertical="center" wrapText="1"/>
    </xf>
    <xf borderId="11" fillId="0" fontId="9" numFmtId="0" xfId="0" applyAlignment="1" applyBorder="1" applyFont="1">
      <alignment shrinkToFit="0" vertical="center" wrapText="1"/>
    </xf>
    <xf borderId="1" fillId="0" fontId="9" numFmtId="0" xfId="0" applyAlignment="1" applyBorder="1" applyFont="1">
      <alignment horizontal="center" shrinkToFit="0" vertical="center" wrapText="1"/>
    </xf>
    <xf borderId="2" fillId="0" fontId="9" numFmtId="0" xfId="0" applyAlignment="1" applyBorder="1" applyFont="1">
      <alignment horizontal="left" shrinkToFit="0" vertical="center" wrapText="1"/>
    </xf>
    <xf borderId="1" fillId="0" fontId="1" numFmtId="0" xfId="0" applyAlignment="1" applyBorder="1" applyFont="1">
      <alignment horizontal="center"/>
    </xf>
    <xf borderId="23" fillId="2" fontId="1" numFmtId="0" xfId="0" applyAlignment="1" applyBorder="1" applyFont="1">
      <alignment horizontal="center" shrinkToFit="0" vertical="top" wrapText="1"/>
    </xf>
    <xf borderId="8" fillId="0" fontId="9" numFmtId="0" xfId="0" applyAlignment="1" applyBorder="1" applyFont="1">
      <alignment shrinkToFit="0" vertical="center" wrapText="1"/>
    </xf>
    <xf borderId="2" fillId="0" fontId="7" numFmtId="0" xfId="0" applyAlignment="1" applyBorder="1" applyFont="1">
      <alignment horizontal="left" vertical="top"/>
    </xf>
    <xf borderId="2" fillId="3" fontId="9" numFmtId="0" xfId="0" applyAlignment="1" applyBorder="1" applyFont="1">
      <alignment horizontal="center" shrinkToFit="0" vertical="center" wrapText="1"/>
    </xf>
    <xf borderId="1" fillId="3" fontId="7" numFmtId="0" xfId="0" applyAlignment="1" applyBorder="1" applyFont="1">
      <alignment horizontal="center" vertical="center"/>
    </xf>
    <xf borderId="19" fillId="3" fontId="7" numFmtId="0" xfId="0" applyAlignment="1" applyBorder="1" applyFont="1">
      <alignment horizontal="center" vertical="center"/>
    </xf>
    <xf borderId="14" fillId="0" fontId="7" numFmtId="0" xfId="0" applyAlignment="1" applyBorder="1" applyFont="1">
      <alignment horizontal="left" shrinkToFit="0" vertical="top" wrapText="1"/>
    </xf>
    <xf borderId="1" fillId="0" fontId="9" numFmtId="0" xfId="0" applyAlignment="1" applyBorder="1" applyFont="1">
      <alignment shrinkToFit="0" vertical="center" wrapText="1"/>
    </xf>
    <xf borderId="17" fillId="2" fontId="1" numFmtId="14" xfId="0" applyAlignment="1" applyBorder="1" applyFont="1" applyNumberFormat="1">
      <alignment horizontal="center" shrinkToFit="0" vertical="top" wrapText="1"/>
    </xf>
    <xf borderId="14" fillId="0" fontId="1" numFmtId="0" xfId="0" applyAlignment="1" applyBorder="1" applyFont="1">
      <alignment horizontal="center" vertical="top"/>
    </xf>
    <xf borderId="22" fillId="3" fontId="18" numFmtId="0" xfId="0" applyAlignment="1" applyBorder="1" applyFont="1">
      <alignment horizontal="center" shrinkToFit="0" vertical="center" wrapText="1"/>
    </xf>
    <xf borderId="1" fillId="3" fontId="7" numFmtId="0" xfId="0" applyAlignment="1" applyBorder="1" applyFont="1">
      <alignment horizontal="left" shrinkToFit="0" vertical="top" wrapText="1"/>
    </xf>
    <xf borderId="8" fillId="0" fontId="9" numFmtId="0" xfId="0" applyAlignment="1" applyBorder="1" applyFont="1">
      <alignment shrinkToFit="0" vertical="top" wrapText="1"/>
    </xf>
    <xf borderId="14" fillId="0" fontId="9" numFmtId="0" xfId="0" applyAlignment="1" applyBorder="1" applyFont="1">
      <alignment shrinkToFit="0" vertical="center" wrapText="1"/>
    </xf>
    <xf borderId="5" fillId="0" fontId="15" numFmtId="0" xfId="0" applyAlignment="1" applyBorder="1" applyFont="1">
      <alignment horizontal="left" shrinkToFit="0" vertical="center" wrapText="1"/>
    </xf>
    <xf borderId="16" fillId="2" fontId="6" numFmtId="0" xfId="0" applyAlignment="1" applyBorder="1" applyFont="1">
      <alignment horizontal="center" shrinkToFit="0" vertical="top" wrapText="1"/>
    </xf>
    <xf borderId="11" fillId="0" fontId="5" numFmtId="0" xfId="0" applyAlignment="1" applyBorder="1" applyFont="1">
      <alignment horizontal="center" shrinkToFit="0" vertical="center" wrapText="1"/>
    </xf>
    <xf borderId="21" fillId="2" fontId="6" numFmtId="0" xfId="0" applyAlignment="1" applyBorder="1" applyFont="1">
      <alignment horizontal="center" shrinkToFit="0" vertical="center" wrapText="1"/>
    </xf>
    <xf borderId="14" fillId="0" fontId="6" numFmtId="0" xfId="0" applyAlignment="1" applyBorder="1" applyFont="1">
      <alignment horizontal="center" shrinkToFit="0" vertical="center" wrapText="1"/>
    </xf>
    <xf borderId="14" fillId="0" fontId="6" numFmtId="0" xfId="0" applyAlignment="1" applyBorder="1" applyFont="1">
      <alignment horizontal="center" vertical="center"/>
    </xf>
    <xf borderId="14" fillId="0" fontId="6" numFmtId="0" xfId="0" applyBorder="1" applyFont="1"/>
    <xf borderId="1" fillId="0" fontId="9" numFmtId="0" xfId="0" applyAlignment="1" applyBorder="1" applyFont="1">
      <alignment horizontal="left" shrinkToFit="0" vertical="center" wrapText="1"/>
    </xf>
    <xf borderId="8" fillId="0" fontId="7" numFmtId="0" xfId="0" applyAlignment="1" applyBorder="1" applyFont="1">
      <alignment horizontal="left" shrinkToFit="0" vertical="top" wrapText="1"/>
    </xf>
    <xf borderId="16" fillId="2" fontId="7" numFmtId="0" xfId="0" applyAlignment="1" applyBorder="1" applyFont="1">
      <alignment horizontal="center" shrinkToFit="0" vertical="center" wrapText="1"/>
    </xf>
    <xf borderId="17" fillId="2" fontId="7" numFmtId="0" xfId="0" applyAlignment="1" applyBorder="1" applyFont="1">
      <alignment horizontal="center" shrinkToFit="0" vertical="center" wrapText="1"/>
    </xf>
    <xf borderId="11" fillId="0" fontId="7" numFmtId="0" xfId="0" applyAlignment="1" applyBorder="1" applyFont="1">
      <alignment horizontal="left" shrinkToFit="0" vertical="top" wrapText="1"/>
    </xf>
    <xf borderId="17" fillId="2" fontId="16" numFmtId="0" xfId="0" applyAlignment="1" applyBorder="1" applyFont="1">
      <alignment horizontal="center" shrinkToFit="0" vertical="center" wrapText="1"/>
    </xf>
    <xf borderId="1" fillId="0" fontId="16" numFmtId="0" xfId="0" applyAlignment="1" applyBorder="1" applyFont="1">
      <alignment horizontal="center" shrinkToFit="0" vertical="center" wrapText="1"/>
    </xf>
    <xf borderId="8" fillId="0" fontId="7" numFmtId="0" xfId="0" applyAlignment="1" applyBorder="1" applyFont="1">
      <alignment horizontal="left" shrinkToFit="0" vertical="center" wrapText="1"/>
    </xf>
    <xf borderId="1" fillId="2" fontId="7" numFmtId="49" xfId="0" applyAlignment="1" applyBorder="1" applyFont="1" applyNumberFormat="1">
      <alignment horizontal="center" shrinkToFit="0" vertical="top" wrapText="1"/>
    </xf>
    <xf borderId="16" fillId="2" fontId="16" numFmtId="0" xfId="0" applyAlignment="1" applyBorder="1" applyFont="1">
      <alignment horizontal="center" shrinkToFit="0" vertical="top" wrapText="1"/>
    </xf>
    <xf borderId="15" fillId="0" fontId="16" numFmtId="0" xfId="0" applyBorder="1" applyFont="1"/>
    <xf borderId="16" fillId="2" fontId="7" numFmtId="0" xfId="0" applyAlignment="1" applyBorder="1" applyFont="1">
      <alignment horizontal="center" shrinkToFit="0" vertical="top" wrapText="1"/>
    </xf>
    <xf borderId="1" fillId="0" fontId="7" numFmtId="0" xfId="0" applyBorder="1" applyFont="1"/>
    <xf borderId="14" fillId="0" fontId="7" numFmtId="0" xfId="0" applyAlignment="1" applyBorder="1" applyFont="1">
      <alignment vertical="top"/>
    </xf>
    <xf borderId="1" fillId="0" fontId="7" numFmtId="0" xfId="0" applyAlignment="1" applyBorder="1" applyFont="1">
      <alignment vertical="top"/>
    </xf>
    <xf borderId="19" fillId="2" fontId="7" numFmtId="0" xfId="0" applyAlignment="1" applyBorder="1" applyFont="1">
      <alignment horizontal="center" shrinkToFit="0" vertical="top" wrapText="1"/>
    </xf>
    <xf borderId="11" fillId="0" fontId="15" numFmtId="0" xfId="0" applyAlignment="1" applyBorder="1" applyFont="1">
      <alignment horizontal="center" shrinkToFit="0" vertical="center" wrapText="1"/>
    </xf>
    <xf borderId="21" fillId="2" fontId="16" numFmtId="0" xfId="0" applyAlignment="1" applyBorder="1" applyFont="1">
      <alignment horizontal="center" shrinkToFit="0" vertical="center" wrapText="1"/>
    </xf>
    <xf borderId="14" fillId="0" fontId="16" numFmtId="0" xfId="0" applyAlignment="1" applyBorder="1" applyFont="1">
      <alignment horizontal="center" shrinkToFit="0" vertical="center" wrapText="1"/>
    </xf>
    <xf borderId="14" fillId="0" fontId="16" numFmtId="0" xfId="0" applyAlignment="1" applyBorder="1" applyFont="1">
      <alignment horizontal="center" vertical="center"/>
    </xf>
    <xf borderId="14" fillId="0" fontId="16" numFmtId="0" xfId="0" applyAlignment="1" applyBorder="1" applyFont="1">
      <alignment vertical="center"/>
    </xf>
    <xf borderId="1" fillId="0" fontId="7" numFmtId="0" xfId="0" applyAlignment="1" applyBorder="1" applyFont="1">
      <alignment shrinkToFit="0" vertical="center" wrapText="1"/>
    </xf>
    <xf borderId="8" fillId="0" fontId="7" numFmtId="0" xfId="0" applyAlignment="1" applyBorder="1" applyFont="1">
      <alignment horizontal="center" shrinkToFit="0" vertical="center" wrapText="1"/>
    </xf>
    <xf borderId="8" fillId="0" fontId="7" numFmtId="0" xfId="0" applyBorder="1" applyFont="1"/>
    <xf borderId="1" fillId="0" fontId="7" numFmtId="0" xfId="0" applyAlignment="1" applyBorder="1" applyFont="1">
      <alignment shrinkToFit="0" wrapText="1"/>
    </xf>
    <xf borderId="20" fillId="2" fontId="7" numFmtId="0" xfId="0" applyAlignment="1" applyBorder="1" applyFont="1">
      <alignment horizontal="center" shrinkToFit="0" vertical="top" wrapText="1"/>
    </xf>
    <xf borderId="14" fillId="0" fontId="7" numFmtId="0" xfId="0" applyAlignment="1" applyBorder="1" applyFont="1">
      <alignment horizontal="center" shrinkToFit="0" vertical="center" wrapText="1"/>
    </xf>
    <xf borderId="14" fillId="0" fontId="7" numFmtId="0" xfId="0" applyAlignment="1" applyBorder="1" applyFont="1">
      <alignment horizontal="center" vertical="center"/>
    </xf>
    <xf borderId="14" fillId="0" fontId="7" numFmtId="0" xfId="0" applyBorder="1" applyFont="1"/>
    <xf borderId="13" fillId="0" fontId="7" numFmtId="0" xfId="0" applyBorder="1" applyFont="1"/>
    <xf quotePrefix="1" borderId="1" fillId="0" fontId="9" numFmtId="0" xfId="0" applyAlignment="1" applyBorder="1" applyFont="1">
      <alignment horizontal="center" vertical="center"/>
    </xf>
    <xf borderId="2" fillId="0" fontId="9" numFmtId="0" xfId="0" applyAlignment="1" applyBorder="1" applyFont="1">
      <alignment horizontal="left" shrinkToFit="1" vertical="center" wrapText="0"/>
    </xf>
    <xf borderId="11" fillId="0" fontId="15" numFmtId="0" xfId="0" applyAlignment="1" applyBorder="1" applyFont="1">
      <alignment horizontal="center"/>
    </xf>
    <xf borderId="19" fillId="2" fontId="7" numFmtId="0" xfId="0" applyAlignment="1" applyBorder="1" applyFont="1">
      <alignment horizontal="center" shrinkToFit="0" vertical="center" wrapText="1"/>
    </xf>
    <xf borderId="5" fillId="0" fontId="7" numFmtId="0" xfId="0" applyAlignment="1" applyBorder="1" applyFont="1">
      <alignment vertical="center"/>
    </xf>
    <xf borderId="2" fillId="0" fontId="15" numFmtId="0" xfId="0" applyAlignment="1" applyBorder="1" applyFont="1">
      <alignment horizontal="center" vertical="center"/>
    </xf>
    <xf borderId="1" fillId="0" fontId="17" numFmtId="166" xfId="0" applyAlignment="1" applyBorder="1" applyFont="1" applyNumberFormat="1">
      <alignment horizontal="center" vertical="center"/>
    </xf>
    <xf borderId="0" fillId="0" fontId="15" numFmtId="0" xfId="0" applyAlignment="1" applyFont="1">
      <alignment horizontal="center" vertical="center"/>
    </xf>
    <xf borderId="0" fillId="0" fontId="20" numFmtId="166" xfId="0" applyAlignment="1" applyFont="1" applyNumberFormat="1">
      <alignment horizontal="center" vertical="center"/>
    </xf>
    <xf borderId="0" fillId="0" fontId="7" numFmtId="0" xfId="0" applyAlignment="1" applyFont="1">
      <alignment horizontal="center" vertical="center"/>
    </xf>
    <xf borderId="0" fillId="0" fontId="2" numFmtId="0" xfId="0" applyAlignment="1" applyFont="1">
      <alignment horizontal="center" shrinkToFit="0" vertical="top" wrapText="1"/>
    </xf>
    <xf borderId="0" fillId="0" fontId="21" numFmtId="0" xfId="0" applyFont="1"/>
    <xf borderId="2" fillId="0" fontId="5" numFmtId="0" xfId="0" applyAlignment="1" applyBorder="1" applyFont="1">
      <alignment horizontal="center" shrinkToFit="0" vertical="center" wrapText="1"/>
    </xf>
    <xf borderId="0" fillId="0" fontId="7" numFmtId="0" xfId="0" applyFont="1"/>
    <xf borderId="2" fillId="0" fontId="5" numFmtId="0" xfId="0" applyAlignment="1" applyBorder="1" applyFont="1">
      <alignment horizontal="center" vertical="center"/>
    </xf>
    <xf borderId="1" fillId="0" fontId="1" numFmtId="0" xfId="0" applyAlignment="1" applyBorder="1" applyFont="1">
      <alignment vertical="center"/>
    </xf>
    <xf borderId="2" fillId="0" fontId="5" numFmtId="0" xfId="0" applyAlignment="1" applyBorder="1" applyFont="1">
      <alignment vertical="center"/>
    </xf>
    <xf borderId="0" fillId="0" fontId="16" numFmtId="0" xfId="0" applyFont="1"/>
    <xf borderId="2" fillId="0" fontId="2" numFmtId="0" xfId="0" applyAlignment="1" applyBorder="1" applyFont="1">
      <alignment shrinkToFit="0" vertical="center" wrapText="1"/>
    </xf>
    <xf borderId="1" fillId="0" fontId="2" numFmtId="0" xfId="0" applyAlignment="1" applyBorder="1" applyFont="1">
      <alignment horizontal="right" vertical="top"/>
    </xf>
    <xf borderId="1" fillId="0" fontId="1" numFmtId="0" xfId="0" applyAlignment="1" applyBorder="1" applyFont="1">
      <alignment shrinkToFit="0" vertical="center" wrapText="1"/>
    </xf>
    <xf borderId="1" fillId="0" fontId="1" numFmtId="0" xfId="0" applyAlignment="1" applyBorder="1" applyFont="1">
      <alignment horizontal="right" vertical="center"/>
    </xf>
    <xf borderId="1" fillId="0" fontId="1" numFmtId="0" xfId="0" applyAlignment="1" applyBorder="1" applyFont="1">
      <alignment horizontal="left" shrinkToFit="0" vertical="center" wrapText="1"/>
    </xf>
    <xf borderId="1" fillId="0" fontId="1" numFmtId="0" xfId="0" applyAlignment="1" applyBorder="1" applyFont="1">
      <alignment horizontal="center" readingOrder="0" vertical="center"/>
    </xf>
    <xf borderId="14" fillId="0" fontId="2" numFmtId="0" xfId="0" applyAlignment="1" applyBorder="1" applyFont="1">
      <alignment horizontal="left" shrinkToFit="0" vertical="center" wrapText="1"/>
    </xf>
    <xf borderId="16" fillId="2" fontId="6" numFmtId="0" xfId="0" applyAlignment="1" applyBorder="1" applyFont="1">
      <alignment shrinkToFit="0" vertical="center" wrapText="1"/>
    </xf>
    <xf borderId="11" fillId="0" fontId="5" numFmtId="0" xfId="0" applyAlignment="1" applyBorder="1" applyFont="1">
      <alignment horizontal="left" shrinkToFit="0" vertical="top" wrapText="1"/>
    </xf>
    <xf borderId="2" fillId="0" fontId="5" numFmtId="0" xfId="0" applyAlignment="1" applyBorder="1" applyFont="1">
      <alignment shrinkToFit="0" vertical="center" wrapText="1"/>
    </xf>
    <xf borderId="1" fillId="2" fontId="6" numFmtId="0" xfId="0" applyAlignment="1" applyBorder="1" applyFont="1">
      <alignment shrinkToFit="0" vertical="center" wrapText="1"/>
    </xf>
    <xf borderId="1" fillId="2" fontId="6" numFmtId="0" xfId="0" applyAlignment="1" applyBorder="1" applyFont="1">
      <alignment horizontal="right" shrinkToFit="0" vertical="center" wrapText="1"/>
    </xf>
    <xf borderId="0" fillId="0" fontId="16" numFmtId="0" xfId="0" applyAlignment="1" applyFont="1">
      <alignment vertical="center"/>
    </xf>
    <xf borderId="4" fillId="0" fontId="1" numFmtId="0" xfId="0" applyBorder="1" applyFont="1"/>
    <xf borderId="11" fillId="0" fontId="1" numFmtId="0" xfId="0" applyAlignment="1" applyBorder="1" applyFont="1">
      <alignment horizontal="left" shrinkToFit="0" vertical="center" wrapText="1"/>
    </xf>
    <xf borderId="11" fillId="0" fontId="1" numFmtId="0" xfId="0" applyAlignment="1" applyBorder="1" applyFont="1">
      <alignment horizontal="center" shrinkToFit="0" vertical="center" wrapText="1"/>
    </xf>
    <xf borderId="16" fillId="2" fontId="1" numFmtId="0" xfId="0" applyAlignment="1" applyBorder="1" applyFont="1">
      <alignment horizontal="left" shrinkToFit="0" vertical="center" wrapText="1"/>
    </xf>
    <xf borderId="14" fillId="0" fontId="1" numFmtId="0" xfId="0" applyAlignment="1" applyBorder="1" applyFont="1">
      <alignment horizontal="left" shrinkToFit="0" vertical="center" wrapText="1"/>
    </xf>
    <xf borderId="11" fillId="0" fontId="1" numFmtId="0" xfId="0" applyAlignment="1" applyBorder="1" applyFont="1">
      <alignment horizontal="center" shrinkToFit="0" vertical="top" wrapText="1"/>
    </xf>
    <xf borderId="0" fillId="0" fontId="7" numFmtId="0" xfId="0" applyAlignment="1" applyFont="1">
      <alignment horizontal="center" shrinkToFit="0" wrapText="1"/>
    </xf>
    <xf borderId="16" fillId="2" fontId="6" numFmtId="0" xfId="0" applyAlignment="1" applyBorder="1" applyFont="1">
      <alignment horizontal="center" shrinkToFit="0" vertical="center" wrapText="1"/>
    </xf>
    <xf borderId="2" fillId="0" fontId="6" numFmtId="0" xfId="0" applyAlignment="1" applyBorder="1" applyFont="1">
      <alignment horizontal="left" shrinkToFit="0" vertical="top" wrapText="1"/>
    </xf>
    <xf borderId="1" fillId="0" fontId="6" numFmtId="0" xfId="0" applyAlignment="1" applyBorder="1" applyFont="1">
      <alignment horizontal="right" vertical="center"/>
    </xf>
    <xf borderId="8" fillId="0" fontId="5" numFmtId="0" xfId="0" applyAlignment="1" applyBorder="1" applyFont="1">
      <alignment horizontal="center" shrinkToFit="0" vertical="center" wrapText="1"/>
    </xf>
    <xf borderId="8" fillId="0" fontId="6" numFmtId="0" xfId="0" applyAlignment="1" applyBorder="1" applyFont="1">
      <alignment shrinkToFit="0" vertical="center" wrapText="1"/>
    </xf>
    <xf borderId="2" fillId="0" fontId="6" numFmtId="0" xfId="0" applyAlignment="1" applyBorder="1" applyFont="1">
      <alignment horizontal="left" shrinkToFit="0" vertical="center" wrapText="1"/>
    </xf>
    <xf borderId="11" fillId="0" fontId="1" numFmtId="0" xfId="0" applyAlignment="1" applyBorder="1" applyFont="1">
      <alignment horizontal="left" shrinkToFit="0" vertical="top" wrapText="1"/>
    </xf>
    <xf borderId="8" fillId="0" fontId="5" numFmtId="0" xfId="0" applyAlignment="1" applyBorder="1" applyFont="1">
      <alignment shrinkToFit="0" vertical="center" wrapText="1"/>
    </xf>
    <xf borderId="3" fillId="0" fontId="5" numFmtId="0" xfId="0" applyAlignment="1" applyBorder="1" applyFont="1">
      <alignment horizontal="left" shrinkToFit="0" vertical="center" wrapText="1"/>
    </xf>
    <xf borderId="1" fillId="0" fontId="5" numFmtId="0" xfId="0" applyAlignment="1" applyBorder="1" applyFont="1">
      <alignment shrinkToFit="0" vertical="center" wrapText="1"/>
    </xf>
    <xf borderId="1" fillId="0" fontId="1" numFmtId="0" xfId="0" applyAlignment="1" applyBorder="1" applyFont="1">
      <alignment shrinkToFit="0" wrapText="1"/>
    </xf>
    <xf borderId="1" fillId="0" fontId="2" numFmtId="1" xfId="0" applyAlignment="1" applyBorder="1" applyFont="1" applyNumberFormat="1">
      <alignment horizontal="center" vertical="center"/>
    </xf>
    <xf borderId="5" fillId="0" fontId="1" numFmtId="0" xfId="0" applyAlignment="1" applyBorder="1" applyFont="1">
      <alignment vertical="center"/>
    </xf>
    <xf borderId="1" fillId="0" fontId="20" numFmtId="166" xfId="0" applyAlignment="1" applyBorder="1" applyFont="1" applyNumberFormat="1">
      <alignment horizontal="center" vertical="center"/>
    </xf>
    <xf borderId="1" fillId="0" fontId="20" numFmtId="0" xfId="0" applyAlignment="1" applyBorder="1" applyFont="1">
      <alignment horizontal="center" vertical="center"/>
    </xf>
    <xf borderId="9" fillId="0" fontId="2" numFmtId="0" xfId="0" applyAlignment="1" applyBorder="1" applyFont="1">
      <alignment horizontal="left" vertical="top"/>
    </xf>
    <xf borderId="9" fillId="0" fontId="2" numFmtId="0" xfId="0" applyAlignment="1" applyBorder="1" applyFont="1">
      <alignment horizontal="left"/>
    </xf>
    <xf borderId="0" fillId="0" fontId="2" numFmtId="0" xfId="0" applyAlignment="1" applyFont="1">
      <alignment horizontal="left" shrinkToFit="0" vertical="center" wrapText="1"/>
    </xf>
    <xf borderId="1" fillId="4" fontId="5" numFmtId="0" xfId="0" applyAlignment="1" applyBorder="1" applyFill="1" applyFont="1">
      <alignment horizontal="center" shrinkToFit="0" vertical="center" wrapText="1"/>
    </xf>
    <xf borderId="2" fillId="4" fontId="5" numFmtId="0" xfId="0" applyAlignment="1" applyBorder="1" applyFont="1">
      <alignment horizontal="center" shrinkToFit="0" vertical="center" wrapText="1"/>
    </xf>
    <xf borderId="1" fillId="4" fontId="5" numFmtId="0" xfId="0" applyAlignment="1" applyBorder="1" applyFont="1">
      <alignment horizontal="center" vertical="center"/>
    </xf>
    <xf borderId="2" fillId="4" fontId="5" numFmtId="0" xfId="0" applyAlignment="1" applyBorder="1" applyFont="1">
      <alignment horizontal="center" vertical="center"/>
    </xf>
    <xf borderId="1" fillId="0" fontId="1" numFmtId="0" xfId="0" applyAlignment="1" applyBorder="1" applyFont="1">
      <alignment shrinkToFit="0" vertical="top" wrapText="1"/>
    </xf>
    <xf borderId="8" fillId="0" fontId="5" numFmtId="0" xfId="0" applyAlignment="1" applyBorder="1" applyFont="1">
      <alignment horizontal="center" shrinkToFit="0" vertical="top" wrapText="1"/>
    </xf>
    <xf borderId="6" fillId="0" fontId="5" numFmtId="0" xfId="0" applyAlignment="1" applyBorder="1" applyFont="1">
      <alignment horizontal="left" shrinkToFit="0" vertical="top" wrapText="1"/>
    </xf>
    <xf borderId="18" fillId="2" fontId="6" numFmtId="0" xfId="0" applyAlignment="1" applyBorder="1" applyFont="1">
      <alignment horizontal="center" shrinkToFit="0" vertical="center" wrapText="1"/>
    </xf>
    <xf borderId="8" fillId="0" fontId="6" numFmtId="0" xfId="0" applyAlignment="1" applyBorder="1" applyFont="1">
      <alignment horizontal="center" shrinkToFit="0" vertical="center" wrapText="1"/>
    </xf>
    <xf borderId="8" fillId="0" fontId="6" numFmtId="0" xfId="0" applyAlignment="1" applyBorder="1" applyFont="1">
      <alignment vertical="center"/>
    </xf>
    <xf borderId="8" fillId="0" fontId="6" numFmtId="0" xfId="0" applyBorder="1" applyFont="1"/>
    <xf borderId="2" fillId="0" fontId="5" numFmtId="0" xfId="0" applyAlignment="1" applyBorder="1" applyFont="1">
      <alignment horizontal="left" shrinkToFit="0" vertical="top" wrapText="1"/>
    </xf>
    <xf borderId="17" fillId="2" fontId="1" numFmtId="0" xfId="0" applyAlignment="1" applyBorder="1" applyFont="1">
      <alignment horizontal="center" shrinkToFit="0" vertical="top" wrapText="1"/>
    </xf>
    <xf borderId="1" fillId="0" fontId="1" numFmtId="0" xfId="0" applyAlignment="1" applyBorder="1" applyFont="1">
      <alignment horizontal="left" shrinkToFit="0" vertical="top" wrapText="1"/>
    </xf>
    <xf borderId="5" fillId="0" fontId="5" numFmtId="0" xfId="0" applyAlignment="1" applyBorder="1" applyFont="1">
      <alignment horizontal="left" shrinkToFit="0" vertical="top" wrapText="1"/>
    </xf>
    <xf borderId="21" fillId="2" fontId="1" numFmtId="0" xfId="0" applyAlignment="1" applyBorder="1" applyFont="1">
      <alignment horizontal="center" shrinkToFit="0" vertical="center" wrapText="1"/>
    </xf>
    <xf borderId="11" fillId="0" fontId="5" numFmtId="0" xfId="0" applyAlignment="1" applyBorder="1" applyFont="1">
      <alignment horizontal="center" vertical="top"/>
    </xf>
    <xf borderId="17" fillId="2" fontId="5" numFmtId="0" xfId="0" applyAlignment="1" applyBorder="1" applyFont="1">
      <alignment horizontal="center" shrinkToFit="0" vertical="center" wrapText="1"/>
    </xf>
    <xf borderId="8" fillId="0" fontId="7" numFmtId="49" xfId="0" applyAlignment="1" applyBorder="1" applyFont="1" applyNumberFormat="1">
      <alignment horizontal="center" shrinkToFit="0" vertical="top" wrapText="1"/>
    </xf>
    <xf borderId="1" fillId="0" fontId="1" numFmtId="167" xfId="0" applyAlignment="1" applyBorder="1" applyFont="1" applyNumberFormat="1">
      <alignment horizontal="center" shrinkToFit="0" vertical="top" wrapText="1"/>
    </xf>
    <xf borderId="1" fillId="0" fontId="6" numFmtId="0" xfId="0" applyAlignment="1" applyBorder="1" applyFont="1">
      <alignment horizontal="left" shrinkToFit="0" vertical="top" wrapText="1"/>
    </xf>
    <xf borderId="0" fillId="0" fontId="9" numFmtId="0" xfId="0" applyAlignment="1" applyFont="1">
      <alignment horizontal="center" shrinkToFit="0" vertical="top" wrapText="1"/>
    </xf>
    <xf borderId="0" fillId="0" fontId="5" numFmtId="0" xfId="0" applyAlignment="1" applyFont="1">
      <alignment horizontal="left"/>
    </xf>
    <xf borderId="1" fillId="3" fontId="5" numFmtId="0" xfId="0" applyAlignment="1" applyBorder="1" applyFont="1">
      <alignment horizontal="center" shrinkToFit="0" vertical="center" wrapText="1"/>
    </xf>
    <xf borderId="2" fillId="3" fontId="5" numFmtId="0" xfId="0" applyAlignment="1" applyBorder="1" applyFont="1">
      <alignment horizontal="center" shrinkToFit="0" vertical="center" wrapText="1"/>
    </xf>
    <xf borderId="1" fillId="3" fontId="5" numFmtId="0" xfId="0" applyAlignment="1" applyBorder="1" applyFont="1">
      <alignment horizontal="center" vertical="center"/>
    </xf>
    <xf borderId="2" fillId="3" fontId="5" numFmtId="0" xfId="0" applyAlignment="1" applyBorder="1" applyFont="1">
      <alignment horizontal="center" vertical="center"/>
    </xf>
    <xf borderId="16" fillId="2" fontId="1" numFmtId="0" xfId="0" applyAlignment="1" applyBorder="1" applyFont="1">
      <alignment horizontal="left" shrinkToFit="0" vertical="top" wrapText="1"/>
    </xf>
    <xf borderId="11" fillId="0" fontId="2" numFmtId="0" xfId="0" applyAlignment="1" applyBorder="1" applyFont="1">
      <alignment horizontal="left" vertical="top"/>
    </xf>
    <xf borderId="1" fillId="0" fontId="2" numFmtId="0" xfId="0" applyAlignment="1" applyBorder="1" applyFont="1">
      <alignment horizontal="left" vertical="top"/>
    </xf>
    <xf borderId="17" fillId="2" fontId="1" numFmtId="14" xfId="0" applyAlignment="1" applyBorder="1" applyFont="1" applyNumberFormat="1">
      <alignment horizontal="left" shrinkToFit="0" vertical="top" wrapText="1"/>
    </xf>
    <xf borderId="20" fillId="2" fontId="6" numFmtId="0" xfId="0" applyAlignment="1" applyBorder="1" applyFont="1">
      <alignment shrinkToFit="0" vertical="top" wrapText="1"/>
    </xf>
    <xf borderId="17" fillId="2" fontId="6" numFmtId="0" xfId="0" applyAlignment="1" applyBorder="1" applyFont="1">
      <alignment horizontal="center" shrinkToFit="0" vertical="top" wrapText="1"/>
    </xf>
    <xf borderId="1" fillId="0" fontId="6" numFmtId="0" xfId="0" applyAlignment="1" applyBorder="1" applyFont="1">
      <alignment horizontal="center" shrinkToFit="0" vertical="top" wrapText="1"/>
    </xf>
    <xf borderId="1" fillId="0" fontId="6" numFmtId="0" xfId="0" applyAlignment="1" applyBorder="1" applyFont="1">
      <alignment horizontal="center" vertical="top"/>
    </xf>
    <xf borderId="1" fillId="0" fontId="2" numFmtId="167" xfId="0" applyAlignment="1" applyBorder="1" applyFont="1" applyNumberFormat="1">
      <alignment horizontal="center" shrinkToFit="0" vertical="center" wrapText="1"/>
    </xf>
    <xf borderId="8" fillId="0" fontId="2" numFmtId="167" xfId="0" applyAlignment="1" applyBorder="1" applyFont="1" applyNumberFormat="1">
      <alignment horizontal="center" shrinkToFit="0" vertical="center" wrapText="1"/>
    </xf>
    <xf borderId="1" fillId="0" fontId="1" numFmtId="167" xfId="0" applyAlignment="1" applyBorder="1" applyFont="1" applyNumberFormat="1">
      <alignment horizontal="center" shrinkToFit="0" vertical="center" wrapText="1"/>
    </xf>
    <xf borderId="1" fillId="0" fontId="5" numFmtId="167" xfId="0" applyAlignment="1" applyBorder="1" applyFont="1" applyNumberFormat="1">
      <alignment horizontal="center" shrinkToFit="0" vertical="center" wrapText="1"/>
    </xf>
    <xf borderId="3" fillId="0" fontId="2" numFmtId="0" xfId="0" applyAlignment="1" applyBorder="1" applyFont="1">
      <alignment horizontal="left" vertical="center"/>
    </xf>
    <xf borderId="1" fillId="0" fontId="2" numFmtId="167" xfId="0" applyAlignment="1" applyBorder="1" applyFont="1" applyNumberFormat="1">
      <alignment horizontal="center" shrinkToFit="0" vertical="top" wrapText="1"/>
    </xf>
    <xf borderId="2" fillId="0" fontId="2" numFmtId="0" xfId="0" applyAlignment="1" applyBorder="1" applyFont="1">
      <alignment horizontal="center" shrinkToFit="0" vertical="top" wrapText="1"/>
    </xf>
    <xf borderId="11" fillId="0" fontId="5" numFmtId="0" xfId="0" applyAlignment="1" applyBorder="1" applyFont="1">
      <alignment horizontal="center" shrinkToFit="0" vertical="top" wrapText="1"/>
    </xf>
    <xf borderId="1" fillId="0" fontId="2" numFmtId="167" xfId="0" applyAlignment="1" applyBorder="1" applyFont="1" applyNumberFormat="1">
      <alignment horizontal="center" vertical="center"/>
    </xf>
    <xf borderId="5" fillId="0" fontId="5" numFmtId="0" xfId="0" applyAlignment="1" applyBorder="1" applyFont="1">
      <alignment horizontal="left" shrinkToFit="0" vertical="center" wrapText="1"/>
    </xf>
    <xf borderId="1" fillId="3" fontId="5" numFmtId="166" xfId="0" applyAlignment="1" applyBorder="1" applyFont="1" applyNumberFormat="1">
      <alignment horizontal="center" vertical="center"/>
    </xf>
    <xf borderId="1" fillId="3" fontId="1"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5" width="4.71"/>
    <col customWidth="1" min="6" max="6" width="3.14"/>
    <col customWidth="1" min="7" max="7" width="45.14"/>
    <col customWidth="1" min="8" max="8" width="9.71"/>
    <col customWidth="1" min="9" max="9" width="8.43"/>
    <col customWidth="1" min="10" max="10" width="10.43"/>
    <col customWidth="1" min="11" max="11" width="7.71"/>
    <col customWidth="1" min="12" max="12" width="20.29"/>
    <col customWidth="1" min="13" max="13" width="13.0"/>
    <col customWidth="1" min="14" max="16" width="9.14"/>
  </cols>
  <sheetData>
    <row r="1" ht="18.0" hidden="1" customHeight="1">
      <c r="A1" s="1"/>
      <c r="B1" s="2"/>
      <c r="C1" s="1"/>
      <c r="D1" s="3"/>
      <c r="E1" s="3"/>
      <c r="F1" s="3"/>
      <c r="G1" s="4"/>
      <c r="H1" s="5" t="s">
        <v>0</v>
      </c>
      <c r="N1" s="2"/>
      <c r="O1" s="2"/>
      <c r="P1" s="2"/>
    </row>
    <row r="2" ht="15.0" hidden="1" customHeight="1">
      <c r="A2" s="6"/>
      <c r="B2" s="6"/>
      <c r="C2" s="6"/>
      <c r="D2" s="6"/>
      <c r="E2" s="6"/>
      <c r="F2" s="6"/>
      <c r="G2" s="6"/>
      <c r="H2" s="5" t="s">
        <v>1</v>
      </c>
      <c r="N2" s="7"/>
      <c r="O2" s="7"/>
      <c r="P2" s="7"/>
    </row>
    <row r="3" ht="15.0" hidden="1" customHeight="1">
      <c r="A3" s="6"/>
      <c r="B3" s="6"/>
      <c r="C3" s="6"/>
      <c r="D3" s="6"/>
      <c r="E3" s="6"/>
      <c r="F3" s="6"/>
      <c r="G3" s="6"/>
      <c r="H3" s="5" t="s">
        <v>2</v>
      </c>
      <c r="I3" s="6"/>
      <c r="J3" s="5"/>
      <c r="K3" s="5"/>
      <c r="L3" s="5"/>
      <c r="M3" s="5"/>
      <c r="N3" s="7"/>
      <c r="O3" s="7"/>
      <c r="P3" s="7"/>
    </row>
    <row r="4" ht="15.0" hidden="1" customHeight="1">
      <c r="A4" s="6"/>
      <c r="B4" s="6"/>
      <c r="C4" s="6"/>
      <c r="D4" s="6"/>
      <c r="E4" s="6"/>
      <c r="F4" s="6"/>
      <c r="G4" s="6"/>
      <c r="H4" s="5" t="s">
        <v>3</v>
      </c>
      <c r="I4" s="6"/>
      <c r="J4" s="5"/>
      <c r="K4" s="5"/>
      <c r="L4" s="5"/>
      <c r="M4" s="5"/>
      <c r="N4" s="7"/>
      <c r="O4" s="7"/>
      <c r="P4" s="7"/>
    </row>
    <row r="5" ht="15.0" hidden="1" customHeight="1">
      <c r="A5" s="6"/>
      <c r="B5" s="6"/>
      <c r="C5" s="6"/>
      <c r="D5" s="6"/>
      <c r="E5" s="6"/>
      <c r="F5" s="6"/>
      <c r="G5" s="6"/>
      <c r="H5" s="5" t="s">
        <v>4</v>
      </c>
      <c r="I5" s="6"/>
      <c r="J5" s="5"/>
      <c r="K5" s="5"/>
      <c r="L5" s="5"/>
      <c r="M5" s="5"/>
      <c r="N5" s="7"/>
      <c r="O5" s="7"/>
      <c r="P5" s="7"/>
    </row>
    <row r="6" ht="15.0" hidden="1" customHeight="1">
      <c r="A6" s="6"/>
      <c r="B6" s="6"/>
      <c r="C6" s="6"/>
      <c r="D6" s="6"/>
      <c r="E6" s="6"/>
      <c r="F6" s="6"/>
      <c r="G6" s="6"/>
      <c r="H6" s="8" t="s">
        <v>5</v>
      </c>
      <c r="I6" s="6"/>
      <c r="J6" s="5"/>
      <c r="K6" s="5"/>
      <c r="L6" s="5"/>
      <c r="M6" s="5"/>
      <c r="N6" s="7"/>
      <c r="O6" s="7"/>
      <c r="P6" s="7"/>
    </row>
    <row r="7" ht="15.0" hidden="1" customHeight="1">
      <c r="A7" s="6"/>
      <c r="B7" s="6"/>
      <c r="C7" s="6"/>
      <c r="D7" s="6"/>
      <c r="E7" s="6"/>
      <c r="F7" s="6"/>
      <c r="G7" s="6"/>
      <c r="H7" s="8" t="s">
        <v>6</v>
      </c>
      <c r="I7" s="6"/>
      <c r="J7" s="5"/>
      <c r="K7" s="5"/>
      <c r="L7" s="5"/>
      <c r="M7" s="5"/>
      <c r="N7" s="7"/>
      <c r="O7" s="7"/>
      <c r="P7" s="7"/>
    </row>
    <row r="8" ht="15.0" hidden="1" customHeight="1">
      <c r="A8" s="6"/>
      <c r="B8" s="6"/>
      <c r="C8" s="6"/>
      <c r="D8" s="6"/>
      <c r="E8" s="6"/>
      <c r="F8" s="6"/>
      <c r="G8" s="6"/>
      <c r="H8" s="5" t="s">
        <v>7</v>
      </c>
      <c r="I8" s="6"/>
      <c r="J8" s="5"/>
      <c r="K8" s="5"/>
      <c r="L8" s="5"/>
      <c r="M8" s="5"/>
      <c r="N8" s="7"/>
      <c r="O8" s="7"/>
      <c r="P8" s="7"/>
    </row>
    <row r="9" ht="153.0" hidden="1" customHeight="1">
      <c r="A9" s="6"/>
      <c r="B9" s="6"/>
      <c r="C9" s="6"/>
      <c r="D9" s="6"/>
      <c r="E9" s="6"/>
      <c r="F9" s="6"/>
      <c r="G9" s="6"/>
      <c r="H9" s="9" t="s">
        <v>8</v>
      </c>
      <c r="N9" s="7"/>
      <c r="O9" s="7"/>
      <c r="P9" s="7"/>
    </row>
    <row r="10" ht="15.75" hidden="1" customHeight="1">
      <c r="A10" s="7" t="s">
        <v>9</v>
      </c>
      <c r="B10" s="6"/>
      <c r="C10" s="6"/>
      <c r="D10" s="6"/>
      <c r="E10" s="6"/>
      <c r="F10" s="6"/>
      <c r="G10" s="6"/>
      <c r="H10" s="6"/>
      <c r="I10" s="6"/>
      <c r="J10" s="6"/>
      <c r="K10" s="7"/>
      <c r="L10" s="7"/>
      <c r="M10" s="7"/>
      <c r="N10" s="7"/>
      <c r="O10" s="7"/>
      <c r="P10" s="7"/>
    </row>
    <row r="11" ht="15.75" hidden="1" customHeight="1">
      <c r="A11" s="5" t="s">
        <v>10</v>
      </c>
      <c r="B11" s="6"/>
      <c r="C11" s="6"/>
      <c r="D11" s="6"/>
      <c r="E11" s="6"/>
      <c r="F11" s="6"/>
      <c r="G11" s="6"/>
      <c r="H11" s="6"/>
      <c r="I11" s="6"/>
      <c r="J11" s="6"/>
      <c r="K11" s="7"/>
      <c r="L11" s="7"/>
      <c r="M11" s="7"/>
      <c r="N11" s="7"/>
      <c r="O11" s="7"/>
      <c r="P11" s="7"/>
    </row>
    <row r="12" ht="15.75" hidden="1" customHeight="1">
      <c r="A12" s="5" t="s">
        <v>11</v>
      </c>
      <c r="B12" s="6"/>
      <c r="C12" s="6"/>
      <c r="D12" s="6"/>
      <c r="E12" s="6"/>
      <c r="F12" s="6"/>
      <c r="G12" s="6"/>
      <c r="H12" s="6"/>
      <c r="I12" s="6"/>
      <c r="J12" s="6"/>
      <c r="K12" s="7"/>
      <c r="L12" s="7"/>
      <c r="M12" s="7"/>
      <c r="N12" s="7"/>
      <c r="O12" s="7"/>
      <c r="P12" s="7"/>
    </row>
    <row r="13" ht="15.75" customHeight="1">
      <c r="A13" s="6"/>
      <c r="B13" s="6"/>
      <c r="C13" s="6"/>
      <c r="D13" s="6"/>
      <c r="E13" s="6"/>
      <c r="F13" s="6"/>
      <c r="G13" s="6"/>
      <c r="H13" s="6"/>
      <c r="I13" s="6"/>
      <c r="J13" s="7"/>
      <c r="K13" s="7"/>
      <c r="L13" s="7"/>
      <c r="M13" s="7"/>
      <c r="N13" s="7"/>
      <c r="O13" s="7"/>
      <c r="P13" s="7"/>
    </row>
    <row r="14" ht="19.5" customHeight="1">
      <c r="A14" s="10" t="s">
        <v>10</v>
      </c>
      <c r="N14" s="11"/>
      <c r="O14" s="7"/>
      <c r="P14" s="7"/>
    </row>
    <row r="15" ht="19.5" customHeight="1">
      <c r="A15" s="10" t="s">
        <v>11</v>
      </c>
      <c r="N15" s="11"/>
      <c r="O15" s="7"/>
      <c r="P15" s="7"/>
    </row>
    <row r="16" ht="18.75" customHeight="1">
      <c r="A16" s="10" t="s">
        <v>12</v>
      </c>
      <c r="N16" s="11"/>
      <c r="O16" s="7"/>
      <c r="P16" s="7"/>
    </row>
    <row r="17" ht="18.75" customHeight="1">
      <c r="A17" s="10"/>
      <c r="B17" s="10"/>
      <c r="C17" s="10"/>
      <c r="D17" s="10"/>
      <c r="E17" s="10"/>
      <c r="F17" s="10"/>
      <c r="G17" s="10"/>
      <c r="H17" s="10"/>
      <c r="I17" s="10"/>
      <c r="J17" s="10"/>
      <c r="K17" s="10"/>
      <c r="L17" s="10"/>
      <c r="M17" s="10"/>
      <c r="N17" s="10"/>
      <c r="O17" s="7"/>
      <c r="P17" s="7"/>
    </row>
    <row r="18" ht="18.0" customHeight="1">
      <c r="A18" s="12" t="s">
        <v>13</v>
      </c>
      <c r="B18" s="6"/>
      <c r="C18" s="6"/>
      <c r="D18" s="6"/>
      <c r="E18" s="6"/>
      <c r="F18" s="6"/>
      <c r="G18" s="6"/>
      <c r="H18" s="12" t="s">
        <v>14</v>
      </c>
      <c r="I18" s="12"/>
      <c r="J18" s="12"/>
      <c r="K18" s="7"/>
      <c r="L18" s="7"/>
      <c r="M18" s="6"/>
      <c r="N18" s="6"/>
      <c r="O18" s="7"/>
      <c r="P18" s="7"/>
    </row>
    <row r="19" ht="19.5" customHeight="1">
      <c r="A19" s="7"/>
      <c r="B19" s="12"/>
      <c r="C19" s="12"/>
      <c r="D19" s="12"/>
      <c r="E19" s="12"/>
      <c r="F19" s="12"/>
      <c r="G19" s="12"/>
      <c r="H19" s="12"/>
      <c r="I19" s="6"/>
      <c r="J19" s="7"/>
      <c r="K19" s="12"/>
      <c r="L19" s="12"/>
      <c r="M19" s="12"/>
      <c r="N19" s="12"/>
      <c r="O19" s="7"/>
      <c r="P19" s="7"/>
    </row>
    <row r="20" ht="25.5" customHeight="1">
      <c r="A20" s="13" t="s">
        <v>15</v>
      </c>
      <c r="B20" s="14" t="s">
        <v>16</v>
      </c>
      <c r="C20" s="15"/>
      <c r="D20" s="15"/>
      <c r="E20" s="15"/>
      <c r="F20" s="15"/>
      <c r="G20" s="15"/>
      <c r="H20" s="15"/>
      <c r="I20" s="15"/>
      <c r="J20" s="15"/>
      <c r="K20" s="15"/>
      <c r="L20" s="15"/>
      <c r="M20" s="16"/>
      <c r="N20" s="12"/>
      <c r="O20" s="12"/>
      <c r="P20" s="7"/>
    </row>
    <row r="21" ht="21.0" customHeight="1">
      <c r="A21" s="17" t="s">
        <v>17</v>
      </c>
      <c r="B21" s="18" t="s">
        <v>18</v>
      </c>
      <c r="C21" s="15"/>
      <c r="D21" s="15"/>
      <c r="E21" s="15"/>
      <c r="F21" s="15"/>
      <c r="G21" s="15"/>
      <c r="H21" s="19" t="s">
        <v>19</v>
      </c>
      <c r="I21" s="15"/>
      <c r="J21" s="15"/>
      <c r="K21" s="15"/>
      <c r="L21" s="15"/>
      <c r="M21" s="16"/>
      <c r="N21" s="12"/>
      <c r="O21" s="12"/>
      <c r="P21" s="7"/>
    </row>
    <row r="22" ht="21.0" customHeight="1">
      <c r="A22" s="14" t="s">
        <v>20</v>
      </c>
      <c r="B22" s="18" t="s">
        <v>21</v>
      </c>
      <c r="C22" s="15"/>
      <c r="D22" s="15"/>
      <c r="E22" s="15"/>
      <c r="F22" s="15"/>
      <c r="G22" s="15"/>
      <c r="H22" s="18" t="s">
        <v>22</v>
      </c>
      <c r="I22" s="15"/>
      <c r="J22" s="15"/>
      <c r="K22" s="15"/>
      <c r="L22" s="15"/>
      <c r="M22" s="16"/>
      <c r="N22" s="12"/>
      <c r="O22" s="12"/>
      <c r="P22" s="12"/>
    </row>
    <row r="23" ht="21.0" customHeight="1">
      <c r="A23" s="14" t="s">
        <v>23</v>
      </c>
      <c r="B23" s="18" t="s">
        <v>24</v>
      </c>
      <c r="C23" s="15"/>
      <c r="D23" s="15"/>
      <c r="E23" s="15"/>
      <c r="F23" s="15"/>
      <c r="G23" s="15"/>
      <c r="H23" s="18" t="s">
        <v>25</v>
      </c>
      <c r="I23" s="15"/>
      <c r="J23" s="15"/>
      <c r="K23" s="15"/>
      <c r="L23" s="15"/>
      <c r="M23" s="16"/>
      <c r="N23" s="12"/>
      <c r="O23" s="12"/>
      <c r="P23" s="12"/>
    </row>
    <row r="24" ht="21.0" customHeight="1">
      <c r="A24" s="14" t="s">
        <v>26</v>
      </c>
      <c r="B24" s="18" t="s">
        <v>27</v>
      </c>
      <c r="C24" s="15"/>
      <c r="D24" s="15"/>
      <c r="E24" s="15"/>
      <c r="F24" s="15"/>
      <c r="G24" s="15"/>
      <c r="H24" s="18" t="s">
        <v>28</v>
      </c>
      <c r="I24" s="15"/>
      <c r="J24" s="15"/>
      <c r="K24" s="15"/>
      <c r="L24" s="15"/>
      <c r="M24" s="16"/>
      <c r="N24" s="12"/>
      <c r="O24" s="12"/>
      <c r="P24" s="12"/>
    </row>
    <row r="25" ht="21.0" customHeight="1">
      <c r="A25" s="14" t="s">
        <v>29</v>
      </c>
      <c r="B25" s="18" t="s">
        <v>30</v>
      </c>
      <c r="C25" s="15"/>
      <c r="D25" s="15"/>
      <c r="E25" s="15"/>
      <c r="F25" s="15"/>
      <c r="G25" s="15"/>
      <c r="H25" s="18" t="s">
        <v>31</v>
      </c>
      <c r="I25" s="15"/>
      <c r="J25" s="15"/>
      <c r="K25" s="15"/>
      <c r="L25" s="15"/>
      <c r="M25" s="16"/>
      <c r="N25" s="12"/>
      <c r="O25" s="12"/>
      <c r="P25" s="12"/>
    </row>
    <row r="26" ht="21.0" customHeight="1">
      <c r="A26" s="14" t="s">
        <v>32</v>
      </c>
      <c r="B26" s="18" t="s">
        <v>33</v>
      </c>
      <c r="C26" s="15"/>
      <c r="D26" s="15"/>
      <c r="E26" s="15"/>
      <c r="F26" s="15"/>
      <c r="G26" s="15"/>
      <c r="H26" s="18" t="s">
        <v>34</v>
      </c>
      <c r="I26" s="15"/>
      <c r="J26" s="15"/>
      <c r="K26" s="15"/>
      <c r="L26" s="15"/>
      <c r="M26" s="16"/>
      <c r="N26" s="12"/>
      <c r="O26" s="12"/>
      <c r="P26" s="12"/>
    </row>
    <row r="27" ht="21.0" customHeight="1">
      <c r="A27" s="14" t="s">
        <v>35</v>
      </c>
      <c r="B27" s="18" t="s">
        <v>36</v>
      </c>
      <c r="C27" s="15"/>
      <c r="D27" s="15"/>
      <c r="E27" s="15"/>
      <c r="F27" s="15"/>
      <c r="G27" s="15"/>
      <c r="H27" s="18" t="s">
        <v>37</v>
      </c>
      <c r="I27" s="15"/>
      <c r="J27" s="15"/>
      <c r="K27" s="15"/>
      <c r="L27" s="15"/>
      <c r="M27" s="16"/>
      <c r="N27" s="12"/>
      <c r="O27" s="12"/>
      <c r="P27" s="12"/>
    </row>
    <row r="28" ht="21.0" customHeight="1">
      <c r="A28" s="20" t="s">
        <v>38</v>
      </c>
      <c r="B28" s="18" t="s">
        <v>39</v>
      </c>
      <c r="C28" s="15"/>
      <c r="D28" s="15"/>
      <c r="E28" s="15"/>
      <c r="F28" s="15"/>
      <c r="G28" s="15"/>
      <c r="H28" s="18" t="s">
        <v>40</v>
      </c>
      <c r="I28" s="15"/>
      <c r="J28" s="15"/>
      <c r="K28" s="15"/>
      <c r="L28" s="15"/>
      <c r="M28" s="16"/>
      <c r="N28" s="12"/>
      <c r="O28" s="12"/>
      <c r="P28" s="12"/>
    </row>
    <row r="29" ht="21.0" customHeight="1">
      <c r="A29" s="20" t="s">
        <v>41</v>
      </c>
      <c r="B29" s="18" t="s">
        <v>42</v>
      </c>
      <c r="C29" s="15"/>
      <c r="D29" s="15"/>
      <c r="E29" s="15"/>
      <c r="F29" s="15"/>
      <c r="G29" s="15"/>
      <c r="H29" s="18" t="s">
        <v>43</v>
      </c>
      <c r="I29" s="15"/>
      <c r="J29" s="15"/>
      <c r="K29" s="15"/>
      <c r="L29" s="15"/>
      <c r="M29" s="16"/>
      <c r="N29" s="12"/>
      <c r="O29" s="12"/>
      <c r="P29" s="12"/>
    </row>
    <row r="30" ht="21.0" customHeight="1">
      <c r="A30" s="20" t="s">
        <v>44</v>
      </c>
      <c r="B30" s="21" t="s">
        <v>45</v>
      </c>
      <c r="C30" s="22"/>
      <c r="D30" s="22"/>
      <c r="E30" s="22"/>
      <c r="F30" s="22"/>
      <c r="G30" s="22"/>
      <c r="H30" s="18" t="s">
        <v>46</v>
      </c>
      <c r="I30" s="15"/>
      <c r="J30" s="15"/>
      <c r="K30" s="15"/>
      <c r="L30" s="15"/>
      <c r="M30" s="16"/>
      <c r="N30" s="12"/>
      <c r="O30" s="12"/>
      <c r="P30" s="12"/>
    </row>
    <row r="31" ht="19.5" customHeight="1">
      <c r="A31" s="23"/>
      <c r="B31" s="24"/>
      <c r="C31" s="25"/>
      <c r="D31" s="25"/>
      <c r="E31" s="25"/>
      <c r="F31" s="25"/>
      <c r="G31" s="25"/>
      <c r="H31" s="25"/>
      <c r="I31" s="26"/>
      <c r="J31" s="25"/>
      <c r="K31" s="27"/>
      <c r="L31" s="27"/>
      <c r="M31" s="28"/>
      <c r="N31" s="12"/>
      <c r="O31" s="12"/>
      <c r="P31" s="12"/>
    </row>
    <row r="32" ht="22.5" customHeight="1">
      <c r="A32" s="29" t="s">
        <v>15</v>
      </c>
      <c r="B32" s="17" t="s">
        <v>47</v>
      </c>
      <c r="C32" s="30"/>
      <c r="D32" s="30"/>
      <c r="E32" s="30"/>
      <c r="F32" s="30"/>
      <c r="G32" s="30"/>
      <c r="H32" s="30"/>
      <c r="I32" s="30"/>
      <c r="J32" s="30"/>
      <c r="K32" s="30"/>
      <c r="L32" s="30"/>
      <c r="M32" s="31"/>
      <c r="N32" s="12"/>
      <c r="O32" s="12"/>
      <c r="P32" s="12"/>
    </row>
    <row r="33" ht="18.0" customHeight="1">
      <c r="A33" s="32"/>
      <c r="B33" s="33" t="s">
        <v>48</v>
      </c>
      <c r="G33" s="34"/>
      <c r="H33" s="17" t="s">
        <v>49</v>
      </c>
      <c r="I33" s="30"/>
      <c r="J33" s="30"/>
      <c r="K33" s="30"/>
      <c r="L33" s="30"/>
      <c r="M33" s="31"/>
      <c r="N33" s="12"/>
      <c r="O33" s="12"/>
      <c r="P33" s="12"/>
    </row>
    <row r="34" ht="18.0" customHeight="1">
      <c r="A34" s="32"/>
      <c r="B34" s="35"/>
      <c r="G34" s="34"/>
      <c r="H34" s="17" t="s">
        <v>50</v>
      </c>
      <c r="I34" s="30"/>
      <c r="J34" s="31"/>
      <c r="K34" s="17" t="s">
        <v>51</v>
      </c>
      <c r="L34" s="30"/>
      <c r="M34" s="31"/>
      <c r="N34" s="12"/>
      <c r="O34" s="12"/>
      <c r="P34" s="12"/>
    </row>
    <row r="35" ht="18.0" customHeight="1">
      <c r="A35" s="36"/>
      <c r="B35" s="37"/>
      <c r="C35" s="30"/>
      <c r="D35" s="30"/>
      <c r="E35" s="30"/>
      <c r="F35" s="30"/>
      <c r="G35" s="31"/>
      <c r="H35" s="13" t="s">
        <v>52</v>
      </c>
      <c r="I35" s="13" t="s">
        <v>53</v>
      </c>
      <c r="J35" s="13" t="s">
        <v>54</v>
      </c>
      <c r="K35" s="13" t="s">
        <v>52</v>
      </c>
      <c r="L35" s="13" t="s">
        <v>53</v>
      </c>
      <c r="M35" s="13" t="s">
        <v>54</v>
      </c>
      <c r="N35" s="12"/>
      <c r="O35" s="12"/>
      <c r="P35" s="12"/>
    </row>
    <row r="36" ht="17.25" customHeight="1">
      <c r="A36" s="38">
        <v>1.0</v>
      </c>
      <c r="B36" s="14">
        <v>2.0</v>
      </c>
      <c r="C36" s="15"/>
      <c r="D36" s="15"/>
      <c r="E36" s="15"/>
      <c r="F36" s="15"/>
      <c r="G36" s="16"/>
      <c r="H36" s="13">
        <v>3.0</v>
      </c>
      <c r="I36" s="13">
        <v>4.0</v>
      </c>
      <c r="J36" s="13">
        <v>5.0</v>
      </c>
      <c r="K36" s="13">
        <v>6.0</v>
      </c>
      <c r="L36" s="13">
        <v>7.0</v>
      </c>
      <c r="M36" s="13">
        <v>8.0</v>
      </c>
      <c r="N36" s="12"/>
      <c r="O36" s="12"/>
      <c r="P36" s="12"/>
    </row>
    <row r="37" ht="27.0" customHeight="1">
      <c r="A37" s="39" t="s">
        <v>55</v>
      </c>
      <c r="B37" s="40" t="s">
        <v>56</v>
      </c>
      <c r="C37" s="15"/>
      <c r="D37" s="15"/>
      <c r="E37" s="15"/>
      <c r="F37" s="15"/>
      <c r="G37" s="16"/>
      <c r="H37" s="41">
        <v>200.0</v>
      </c>
      <c r="I37" s="42">
        <f>I38+I41</f>
        <v>0</v>
      </c>
      <c r="J37" s="41">
        <f>I37+H37</f>
        <v>200</v>
      </c>
      <c r="K37" s="43"/>
      <c r="L37" s="43"/>
      <c r="M37" s="43"/>
      <c r="N37" s="44"/>
      <c r="O37" s="44"/>
      <c r="P37" s="44"/>
    </row>
    <row r="38" ht="32.25" customHeight="1">
      <c r="A38" s="45"/>
      <c r="B38" s="46">
        <v>1.0</v>
      </c>
      <c r="C38" s="47" t="s">
        <v>57</v>
      </c>
      <c r="D38" s="15"/>
      <c r="E38" s="15"/>
      <c r="F38" s="15"/>
      <c r="G38" s="16"/>
      <c r="H38" s="13"/>
      <c r="I38" s="48">
        <f>PENDIDIKAN!L23</f>
        <v>0</v>
      </c>
      <c r="J38" s="13"/>
      <c r="K38" s="49"/>
      <c r="L38" s="49"/>
      <c r="M38" s="49"/>
      <c r="N38" s="50"/>
      <c r="O38" s="50"/>
      <c r="P38" s="50"/>
    </row>
    <row r="39" ht="21.0" customHeight="1">
      <c r="A39" s="51"/>
      <c r="B39" s="52"/>
      <c r="C39" s="53" t="s">
        <v>17</v>
      </c>
      <c r="D39" s="54" t="s">
        <v>58</v>
      </c>
      <c r="E39" s="15"/>
      <c r="F39" s="15"/>
      <c r="G39" s="16"/>
      <c r="H39" s="55"/>
      <c r="I39" s="55"/>
      <c r="J39" s="55"/>
      <c r="K39" s="56"/>
      <c r="L39" s="56"/>
      <c r="M39" s="56"/>
      <c r="N39" s="2"/>
      <c r="O39" s="2"/>
      <c r="P39" s="2"/>
    </row>
    <row r="40" ht="21.0" customHeight="1">
      <c r="A40" s="57"/>
      <c r="B40" s="58"/>
      <c r="C40" s="53" t="s">
        <v>20</v>
      </c>
      <c r="D40" s="54" t="s">
        <v>59</v>
      </c>
      <c r="E40" s="15"/>
      <c r="F40" s="15"/>
      <c r="G40" s="16"/>
      <c r="H40" s="55"/>
      <c r="I40" s="55"/>
      <c r="J40" s="55"/>
      <c r="K40" s="56"/>
      <c r="L40" s="56"/>
      <c r="M40" s="56"/>
      <c r="N40" s="2"/>
      <c r="O40" s="2"/>
      <c r="P40" s="2"/>
    </row>
    <row r="41" ht="21.0" customHeight="1">
      <c r="A41" s="57"/>
      <c r="B41" s="46">
        <v>2.0</v>
      </c>
      <c r="C41" s="59" t="s">
        <v>60</v>
      </c>
      <c r="D41" s="60"/>
      <c r="E41" s="60"/>
      <c r="F41" s="61"/>
      <c r="G41" s="61"/>
      <c r="H41" s="55"/>
      <c r="I41" s="55" t="str">
        <f>PENDIDIKAN!L26</f>
        <v/>
      </c>
      <c r="J41" s="55"/>
      <c r="K41" s="56"/>
      <c r="L41" s="56"/>
      <c r="M41" s="56"/>
      <c r="N41" s="2"/>
      <c r="O41" s="2"/>
      <c r="P41" s="2"/>
    </row>
    <row r="42" ht="21.0" customHeight="1">
      <c r="A42" s="62"/>
      <c r="B42" s="52"/>
      <c r="C42" s="63"/>
      <c r="D42" s="64" t="s">
        <v>61</v>
      </c>
      <c r="E42" s="15"/>
      <c r="F42" s="15"/>
      <c r="G42" s="16"/>
      <c r="H42" s="55"/>
      <c r="I42" s="65"/>
      <c r="J42" s="55"/>
      <c r="K42" s="56"/>
      <c r="L42" s="56"/>
      <c r="M42" s="56"/>
      <c r="N42" s="2"/>
      <c r="O42" s="2"/>
      <c r="P42" s="2"/>
    </row>
    <row r="43" ht="27.0" customHeight="1">
      <c r="A43" s="66" t="s">
        <v>62</v>
      </c>
      <c r="B43" s="67" t="s">
        <v>63</v>
      </c>
      <c r="C43" s="22"/>
      <c r="D43" s="22"/>
      <c r="E43" s="22"/>
      <c r="F43" s="22"/>
      <c r="G43" s="68"/>
      <c r="H43" s="69">
        <v>140.0</v>
      </c>
      <c r="I43" s="70">
        <f>I44+I46+I48+I56+I67+I70+I72+I74+I77+I79+I93+I96+I99</f>
        <v>113</v>
      </c>
      <c r="J43" s="69">
        <f>I43+H43</f>
        <v>253</v>
      </c>
      <c r="K43" s="71"/>
      <c r="L43" s="71"/>
      <c r="M43" s="71"/>
      <c r="N43" s="72"/>
      <c r="O43" s="72"/>
      <c r="P43" s="72"/>
    </row>
    <row r="44" ht="65.25" customHeight="1">
      <c r="A44" s="73"/>
      <c r="B44" s="74">
        <v>1.0</v>
      </c>
      <c r="C44" s="75" t="s">
        <v>64</v>
      </c>
      <c r="D44" s="15"/>
      <c r="E44" s="15"/>
      <c r="F44" s="15"/>
      <c r="G44" s="16"/>
      <c r="H44" s="55"/>
      <c r="I44" s="76">
        <f>PENDIDIKAN!L29</f>
        <v>21</v>
      </c>
      <c r="J44" s="55"/>
      <c r="K44" s="56"/>
      <c r="L44" s="56"/>
      <c r="M44" s="56"/>
      <c r="N44" s="2"/>
      <c r="O44" s="2"/>
      <c r="P44" s="2"/>
    </row>
    <row r="45" ht="153.75" customHeight="1">
      <c r="A45" s="73"/>
      <c r="B45" s="77"/>
      <c r="C45" s="78"/>
      <c r="D45" s="79" t="s">
        <v>65</v>
      </c>
      <c r="E45" s="15"/>
      <c r="F45" s="15"/>
      <c r="G45" s="16"/>
      <c r="H45" s="80"/>
      <c r="I45" s="81"/>
      <c r="J45" s="80"/>
      <c r="K45" s="80"/>
      <c r="L45" s="80"/>
      <c r="M45" s="80"/>
      <c r="N45" s="2"/>
      <c r="O45" s="2"/>
      <c r="P45" s="2"/>
    </row>
    <row r="46" ht="24.0" customHeight="1">
      <c r="A46" s="82"/>
      <c r="B46" s="29">
        <v>2.0</v>
      </c>
      <c r="C46" s="18" t="s">
        <v>66</v>
      </c>
      <c r="D46" s="15"/>
      <c r="E46" s="15"/>
      <c r="F46" s="15"/>
      <c r="G46" s="16"/>
      <c r="H46" s="55"/>
      <c r="I46" s="76">
        <f>PENDIDIKAN!L66</f>
        <v>3</v>
      </c>
      <c r="J46" s="55"/>
      <c r="K46" s="56"/>
      <c r="L46" s="56"/>
      <c r="M46" s="56"/>
      <c r="N46" s="2"/>
      <c r="O46" s="2"/>
      <c r="P46" s="2"/>
    </row>
    <row r="47" ht="21.0" customHeight="1">
      <c r="A47" s="82"/>
      <c r="B47" s="83"/>
      <c r="C47" s="84"/>
      <c r="D47" s="18" t="s">
        <v>67</v>
      </c>
      <c r="E47" s="15"/>
      <c r="F47" s="15"/>
      <c r="G47" s="16"/>
      <c r="H47" s="55"/>
      <c r="I47" s="76"/>
      <c r="J47" s="55"/>
      <c r="K47" s="56"/>
      <c r="L47" s="56"/>
      <c r="M47" s="56"/>
      <c r="N47" s="2"/>
      <c r="O47" s="2"/>
      <c r="P47" s="2"/>
    </row>
    <row r="48" ht="36.0" customHeight="1">
      <c r="A48" s="85"/>
      <c r="B48" s="86">
        <v>3.0</v>
      </c>
      <c r="C48" s="87" t="s">
        <v>68</v>
      </c>
      <c r="D48" s="15"/>
      <c r="E48" s="15"/>
      <c r="F48" s="15"/>
      <c r="G48" s="16"/>
      <c r="H48" s="88"/>
      <c r="I48" s="76">
        <f>PENDIDIKAN!L73</f>
        <v>2</v>
      </c>
      <c r="J48" s="55"/>
      <c r="K48" s="56"/>
      <c r="L48" s="56"/>
      <c r="M48" s="56"/>
      <c r="N48" s="2"/>
      <c r="O48" s="2"/>
      <c r="P48" s="2"/>
    </row>
    <row r="49" ht="35.25" customHeight="1">
      <c r="A49" s="85"/>
      <c r="B49" s="83"/>
      <c r="C49" s="84"/>
      <c r="D49" s="18" t="s">
        <v>69</v>
      </c>
      <c r="E49" s="15"/>
      <c r="F49" s="15"/>
      <c r="G49" s="16"/>
      <c r="H49" s="88"/>
      <c r="I49" s="76"/>
      <c r="J49" s="55"/>
      <c r="K49" s="56"/>
      <c r="L49" s="56"/>
      <c r="M49" s="56"/>
      <c r="N49" s="2"/>
      <c r="O49" s="2"/>
      <c r="P49" s="2"/>
    </row>
    <row r="50" ht="20.25" customHeight="1">
      <c r="A50" s="89"/>
      <c r="B50" s="77"/>
      <c r="C50" s="78"/>
      <c r="D50" s="90"/>
      <c r="E50" s="90"/>
      <c r="F50" s="90"/>
      <c r="G50" s="91"/>
      <c r="H50" s="80"/>
      <c r="I50" s="92"/>
      <c r="J50" s="80"/>
      <c r="K50" s="80"/>
      <c r="L50" s="80"/>
      <c r="M50" s="80"/>
      <c r="N50" s="2"/>
      <c r="O50" s="2"/>
      <c r="P50" s="2"/>
    </row>
    <row r="51" ht="20.25" customHeight="1">
      <c r="A51" s="29" t="s">
        <v>15</v>
      </c>
      <c r="B51" s="14" t="s">
        <v>47</v>
      </c>
      <c r="C51" s="15"/>
      <c r="D51" s="15"/>
      <c r="E51" s="15"/>
      <c r="F51" s="15"/>
      <c r="G51" s="15"/>
      <c r="H51" s="15"/>
      <c r="I51" s="15"/>
      <c r="J51" s="15"/>
      <c r="K51" s="15"/>
      <c r="L51" s="15"/>
      <c r="M51" s="16"/>
      <c r="N51" s="2"/>
      <c r="O51" s="2"/>
      <c r="P51" s="2"/>
    </row>
    <row r="52" ht="20.25" customHeight="1">
      <c r="A52" s="32"/>
      <c r="B52" s="33" t="s">
        <v>48</v>
      </c>
      <c r="G52" s="34"/>
      <c r="H52" s="17" t="s">
        <v>49</v>
      </c>
      <c r="I52" s="30"/>
      <c r="J52" s="30"/>
      <c r="K52" s="30"/>
      <c r="L52" s="30"/>
      <c r="M52" s="31"/>
      <c r="N52" s="2"/>
      <c r="O52" s="2"/>
      <c r="P52" s="2"/>
    </row>
    <row r="53" ht="20.25" customHeight="1">
      <c r="A53" s="32"/>
      <c r="B53" s="35"/>
      <c r="G53" s="34"/>
      <c r="H53" s="17" t="s">
        <v>50</v>
      </c>
      <c r="I53" s="30"/>
      <c r="J53" s="31"/>
      <c r="K53" s="17" t="s">
        <v>51</v>
      </c>
      <c r="L53" s="30"/>
      <c r="M53" s="31"/>
      <c r="N53" s="2"/>
      <c r="O53" s="2"/>
      <c r="P53" s="2"/>
    </row>
    <row r="54" ht="20.25" customHeight="1">
      <c r="A54" s="36"/>
      <c r="B54" s="37"/>
      <c r="C54" s="30"/>
      <c r="D54" s="30"/>
      <c r="E54" s="30"/>
      <c r="F54" s="30"/>
      <c r="G54" s="31"/>
      <c r="H54" s="13" t="s">
        <v>52</v>
      </c>
      <c r="I54" s="13" t="s">
        <v>53</v>
      </c>
      <c r="J54" s="13" t="s">
        <v>54</v>
      </c>
      <c r="K54" s="13" t="s">
        <v>52</v>
      </c>
      <c r="L54" s="13" t="s">
        <v>53</v>
      </c>
      <c r="M54" s="13" t="s">
        <v>54</v>
      </c>
      <c r="N54" s="2"/>
      <c r="O54" s="2"/>
      <c r="P54" s="2"/>
    </row>
    <row r="55" ht="20.25" customHeight="1">
      <c r="A55" s="13">
        <v>1.0</v>
      </c>
      <c r="B55" s="14">
        <v>2.0</v>
      </c>
      <c r="C55" s="15"/>
      <c r="D55" s="15"/>
      <c r="E55" s="15"/>
      <c r="F55" s="15"/>
      <c r="G55" s="16"/>
      <c r="H55" s="13">
        <v>3.0</v>
      </c>
      <c r="I55" s="13">
        <v>4.0</v>
      </c>
      <c r="J55" s="13">
        <v>5.0</v>
      </c>
      <c r="K55" s="13">
        <v>6.0</v>
      </c>
      <c r="L55" s="13">
        <v>7.0</v>
      </c>
      <c r="M55" s="13">
        <v>8.0</v>
      </c>
      <c r="N55" s="2"/>
      <c r="O55" s="2"/>
      <c r="P55" s="2"/>
    </row>
    <row r="56" ht="48.0" customHeight="1">
      <c r="A56" s="93"/>
      <c r="B56" s="74">
        <v>4.0</v>
      </c>
      <c r="C56" s="87" t="s">
        <v>70</v>
      </c>
      <c r="D56" s="15"/>
      <c r="E56" s="15"/>
      <c r="F56" s="15"/>
      <c r="G56" s="16"/>
      <c r="H56" s="88"/>
      <c r="I56" s="76">
        <f>PENDIDIKAN!L76</f>
        <v>56</v>
      </c>
      <c r="J56" s="55"/>
      <c r="K56" s="56"/>
      <c r="L56" s="56"/>
      <c r="M56" s="56"/>
      <c r="N56" s="2"/>
      <c r="O56" s="2"/>
      <c r="P56" s="2"/>
    </row>
    <row r="57" ht="21.0" customHeight="1">
      <c r="A57" s="93"/>
      <c r="B57" s="94"/>
      <c r="C57" s="29">
        <v>1.0</v>
      </c>
      <c r="D57" s="18" t="s">
        <v>71</v>
      </c>
      <c r="E57" s="15"/>
      <c r="F57" s="15"/>
      <c r="G57" s="16"/>
      <c r="H57" s="88"/>
      <c r="I57" s="76"/>
      <c r="J57" s="55"/>
      <c r="K57" s="56"/>
      <c r="L57" s="56"/>
      <c r="M57" s="56"/>
      <c r="N57" s="2"/>
      <c r="O57" s="2"/>
      <c r="P57" s="2"/>
    </row>
    <row r="58" ht="21.0" customHeight="1">
      <c r="A58" s="93"/>
      <c r="B58" s="94"/>
      <c r="C58" s="95"/>
      <c r="D58" s="48" t="s">
        <v>72</v>
      </c>
      <c r="E58" s="18" t="s">
        <v>73</v>
      </c>
      <c r="F58" s="15"/>
      <c r="G58" s="16"/>
      <c r="H58" s="88"/>
      <c r="I58" s="76"/>
      <c r="J58" s="55"/>
      <c r="K58" s="56"/>
      <c r="L58" s="56"/>
      <c r="M58" s="56"/>
      <c r="N58" s="2"/>
      <c r="O58" s="2"/>
      <c r="P58" s="2"/>
    </row>
    <row r="59" ht="21.0" customHeight="1">
      <c r="A59" s="93"/>
      <c r="B59" s="94"/>
      <c r="C59" s="95"/>
      <c r="D59" s="48" t="s">
        <v>74</v>
      </c>
      <c r="E59" s="18" t="s">
        <v>75</v>
      </c>
      <c r="F59" s="15"/>
      <c r="G59" s="16"/>
      <c r="H59" s="88"/>
      <c r="I59" s="76"/>
      <c r="J59" s="55"/>
      <c r="K59" s="56"/>
      <c r="L59" s="56"/>
      <c r="M59" s="56"/>
      <c r="N59" s="2"/>
      <c r="O59" s="2"/>
      <c r="P59" s="2"/>
    </row>
    <row r="60" ht="21.0" customHeight="1">
      <c r="A60" s="93"/>
      <c r="B60" s="94"/>
      <c r="C60" s="95"/>
      <c r="D60" s="48" t="s">
        <v>76</v>
      </c>
      <c r="E60" s="18" t="s">
        <v>77</v>
      </c>
      <c r="F60" s="15"/>
      <c r="G60" s="16"/>
      <c r="H60" s="88"/>
      <c r="I60" s="76"/>
      <c r="J60" s="55"/>
      <c r="K60" s="56"/>
      <c r="L60" s="56"/>
      <c r="M60" s="56"/>
      <c r="N60" s="2"/>
      <c r="O60" s="2"/>
      <c r="P60" s="2"/>
    </row>
    <row r="61" ht="21.0" customHeight="1">
      <c r="A61" s="96"/>
      <c r="B61" s="94"/>
      <c r="C61" s="97"/>
      <c r="D61" s="48" t="s">
        <v>78</v>
      </c>
      <c r="E61" s="18" t="s">
        <v>79</v>
      </c>
      <c r="F61" s="15"/>
      <c r="G61" s="16"/>
      <c r="H61" s="98"/>
      <c r="I61" s="88"/>
      <c r="J61" s="99"/>
      <c r="K61" s="99"/>
      <c r="L61" s="99"/>
      <c r="M61" s="99"/>
      <c r="N61" s="2"/>
      <c r="O61" s="2"/>
      <c r="P61" s="2"/>
    </row>
    <row r="62" ht="21.0" customHeight="1">
      <c r="A62" s="96"/>
      <c r="B62" s="94"/>
      <c r="C62" s="29">
        <v>2.0</v>
      </c>
      <c r="D62" s="18" t="s">
        <v>80</v>
      </c>
      <c r="E62" s="15"/>
      <c r="F62" s="15"/>
      <c r="G62" s="16"/>
      <c r="H62" s="100"/>
      <c r="I62" s="13"/>
      <c r="J62" s="101"/>
      <c r="K62" s="101"/>
      <c r="L62" s="101"/>
      <c r="M62" s="101"/>
      <c r="N62" s="2"/>
      <c r="O62" s="2"/>
      <c r="P62" s="2"/>
    </row>
    <row r="63" ht="21.0" customHeight="1">
      <c r="A63" s="96"/>
      <c r="B63" s="94"/>
      <c r="C63" s="94"/>
      <c r="D63" s="48" t="s">
        <v>72</v>
      </c>
      <c r="E63" s="18" t="s">
        <v>73</v>
      </c>
      <c r="F63" s="15"/>
      <c r="G63" s="16"/>
      <c r="H63" s="100"/>
      <c r="I63" s="13"/>
      <c r="J63" s="101"/>
      <c r="K63" s="101"/>
      <c r="L63" s="101"/>
      <c r="M63" s="101"/>
      <c r="N63" s="2"/>
      <c r="O63" s="2"/>
      <c r="P63" s="2"/>
    </row>
    <row r="64" ht="21.0" customHeight="1">
      <c r="A64" s="96"/>
      <c r="B64" s="94"/>
      <c r="C64" s="94"/>
      <c r="D64" s="48" t="s">
        <v>74</v>
      </c>
      <c r="E64" s="18" t="s">
        <v>75</v>
      </c>
      <c r="F64" s="15"/>
      <c r="G64" s="16"/>
      <c r="H64" s="14"/>
      <c r="I64" s="13"/>
      <c r="J64" s="13"/>
      <c r="K64" s="13"/>
      <c r="L64" s="13"/>
      <c r="M64" s="13"/>
      <c r="N64" s="2"/>
      <c r="O64" s="2"/>
      <c r="P64" s="2"/>
    </row>
    <row r="65" ht="21.0" customHeight="1">
      <c r="A65" s="45"/>
      <c r="B65" s="94"/>
      <c r="C65" s="94"/>
      <c r="D65" s="48" t="s">
        <v>76</v>
      </c>
      <c r="E65" s="18" t="s">
        <v>77</v>
      </c>
      <c r="F65" s="15"/>
      <c r="G65" s="16"/>
      <c r="H65" s="14"/>
      <c r="I65" s="13"/>
      <c r="J65" s="13"/>
      <c r="K65" s="13"/>
      <c r="L65" s="13"/>
      <c r="M65" s="13"/>
      <c r="N65" s="12"/>
      <c r="O65" s="12"/>
      <c r="P65" s="12"/>
    </row>
    <row r="66" ht="21.0" customHeight="1">
      <c r="A66" s="102"/>
      <c r="B66" s="83"/>
      <c r="C66" s="83"/>
      <c r="D66" s="83" t="s">
        <v>78</v>
      </c>
      <c r="E66" s="103" t="s">
        <v>79</v>
      </c>
      <c r="F66" s="30"/>
      <c r="G66" s="31"/>
      <c r="H66" s="104"/>
      <c r="I66" s="65"/>
      <c r="J66" s="55"/>
      <c r="K66" s="56"/>
      <c r="L66" s="56"/>
      <c r="M66" s="56"/>
      <c r="N66" s="2"/>
      <c r="O66" s="2"/>
      <c r="P66" s="2"/>
    </row>
    <row r="67" ht="21.0" customHeight="1">
      <c r="A67" s="93"/>
      <c r="B67" s="29">
        <v>5.0</v>
      </c>
      <c r="C67" s="18" t="s">
        <v>81</v>
      </c>
      <c r="D67" s="15"/>
      <c r="E67" s="15"/>
      <c r="F67" s="15"/>
      <c r="G67" s="16"/>
      <c r="H67" s="104"/>
      <c r="I67" s="65">
        <f>PENDIDIKAN!L135</f>
        <v>9</v>
      </c>
      <c r="J67" s="55"/>
      <c r="K67" s="56"/>
      <c r="L67" s="56"/>
      <c r="M67" s="56"/>
      <c r="N67" s="2"/>
      <c r="O67" s="2"/>
      <c r="P67" s="2"/>
    </row>
    <row r="68" ht="21.0" customHeight="1">
      <c r="A68" s="93"/>
      <c r="B68" s="94"/>
      <c r="C68" s="48">
        <v>1.0</v>
      </c>
      <c r="D68" s="18" t="s">
        <v>82</v>
      </c>
      <c r="E68" s="15"/>
      <c r="F68" s="15"/>
      <c r="G68" s="16"/>
      <c r="H68" s="104"/>
      <c r="I68" s="65"/>
      <c r="J68" s="55"/>
      <c r="K68" s="56"/>
      <c r="L68" s="56"/>
      <c r="M68" s="56"/>
      <c r="N68" s="2"/>
      <c r="O68" s="2"/>
      <c r="P68" s="2"/>
    </row>
    <row r="69" ht="21.0" customHeight="1">
      <c r="A69" s="93"/>
      <c r="B69" s="83"/>
      <c r="C69" s="48">
        <v>2.0</v>
      </c>
      <c r="D69" s="18" t="s">
        <v>83</v>
      </c>
      <c r="E69" s="15"/>
      <c r="F69" s="15"/>
      <c r="G69" s="16"/>
      <c r="H69" s="104"/>
      <c r="I69" s="65"/>
      <c r="J69" s="55"/>
      <c r="K69" s="56"/>
      <c r="L69" s="56"/>
      <c r="M69" s="56"/>
      <c r="N69" s="2"/>
      <c r="O69" s="2"/>
      <c r="P69" s="2"/>
    </row>
    <row r="70" ht="48.0" customHeight="1">
      <c r="A70" s="93"/>
      <c r="B70" s="29">
        <v>6.0</v>
      </c>
      <c r="C70" s="18" t="s">
        <v>84</v>
      </c>
      <c r="D70" s="15"/>
      <c r="E70" s="15"/>
      <c r="F70" s="15"/>
      <c r="G70" s="16"/>
      <c r="H70" s="104"/>
      <c r="I70" s="65">
        <f>PENDIDIKAN!L162</f>
        <v>4</v>
      </c>
      <c r="J70" s="55"/>
      <c r="K70" s="56"/>
      <c r="L70" s="56"/>
      <c r="M70" s="56"/>
      <c r="N70" s="2"/>
      <c r="O70" s="2"/>
      <c r="P70" s="2"/>
    </row>
    <row r="71" ht="34.5" customHeight="1">
      <c r="A71" s="93"/>
      <c r="B71" s="83"/>
      <c r="C71" s="105"/>
      <c r="D71" s="18" t="s">
        <v>85</v>
      </c>
      <c r="E71" s="15"/>
      <c r="F71" s="15"/>
      <c r="G71" s="16"/>
      <c r="H71" s="104"/>
      <c r="I71" s="65"/>
      <c r="J71" s="55"/>
      <c r="K71" s="56"/>
      <c r="L71" s="56"/>
      <c r="M71" s="56"/>
      <c r="N71" s="2"/>
      <c r="O71" s="2"/>
      <c r="P71" s="2"/>
    </row>
    <row r="72" ht="29.25" customHeight="1">
      <c r="A72" s="93"/>
      <c r="B72" s="29">
        <v>7.0</v>
      </c>
      <c r="C72" s="18" t="s">
        <v>86</v>
      </c>
      <c r="D72" s="15"/>
      <c r="E72" s="15"/>
      <c r="F72" s="15"/>
      <c r="G72" s="16"/>
      <c r="H72" s="104"/>
      <c r="I72" s="65" t="str">
        <f>PENDIDIKAN!L167</f>
        <v/>
      </c>
      <c r="J72" s="55"/>
      <c r="K72" s="56"/>
      <c r="L72" s="56"/>
      <c r="M72" s="56"/>
      <c r="N72" s="2"/>
      <c r="O72" s="2"/>
      <c r="P72" s="2"/>
    </row>
    <row r="73" ht="21.0" customHeight="1">
      <c r="A73" s="93"/>
      <c r="B73" s="83"/>
      <c r="C73" s="105"/>
      <c r="D73" s="18" t="s">
        <v>87</v>
      </c>
      <c r="E73" s="15"/>
      <c r="F73" s="15"/>
      <c r="G73" s="16"/>
      <c r="H73" s="104"/>
      <c r="I73" s="65"/>
      <c r="J73" s="55"/>
      <c r="K73" s="56"/>
      <c r="L73" s="56"/>
      <c r="M73" s="56"/>
      <c r="N73" s="2"/>
      <c r="O73" s="2"/>
      <c r="P73" s="2"/>
    </row>
    <row r="74" ht="35.25" customHeight="1">
      <c r="A74" s="93"/>
      <c r="B74" s="29">
        <v>8.0</v>
      </c>
      <c r="C74" s="18" t="s">
        <v>88</v>
      </c>
      <c r="D74" s="15"/>
      <c r="E74" s="15"/>
      <c r="F74" s="15"/>
      <c r="G74" s="16"/>
      <c r="H74" s="104"/>
      <c r="I74" s="65" t="str">
        <f>PENDIDIKAN!L169</f>
        <v/>
      </c>
      <c r="J74" s="55"/>
      <c r="K74" s="56"/>
      <c r="L74" s="56"/>
      <c r="M74" s="56"/>
      <c r="N74" s="2"/>
      <c r="O74" s="2"/>
      <c r="P74" s="2"/>
    </row>
    <row r="75" ht="21.0" customHeight="1">
      <c r="A75" s="93"/>
      <c r="B75" s="94"/>
      <c r="C75" s="48">
        <v>1.0</v>
      </c>
      <c r="D75" s="18" t="s">
        <v>89</v>
      </c>
      <c r="E75" s="15"/>
      <c r="F75" s="15"/>
      <c r="G75" s="16"/>
      <c r="H75" s="104"/>
      <c r="I75" s="65"/>
      <c r="J75" s="55"/>
      <c r="K75" s="56"/>
      <c r="L75" s="56"/>
      <c r="M75" s="56"/>
      <c r="N75" s="2"/>
      <c r="O75" s="2"/>
      <c r="P75" s="2"/>
    </row>
    <row r="76" ht="33.75" customHeight="1">
      <c r="A76" s="93"/>
      <c r="B76" s="83"/>
      <c r="C76" s="106">
        <v>2.0</v>
      </c>
      <c r="D76" s="87" t="s">
        <v>90</v>
      </c>
      <c r="E76" s="15"/>
      <c r="F76" s="15"/>
      <c r="G76" s="16"/>
      <c r="H76" s="104"/>
      <c r="I76" s="65"/>
      <c r="J76" s="55"/>
      <c r="K76" s="56"/>
      <c r="L76" s="56"/>
      <c r="M76" s="56"/>
      <c r="N76" s="2"/>
      <c r="O76" s="2"/>
      <c r="P76" s="2"/>
    </row>
    <row r="77" ht="19.5" customHeight="1">
      <c r="A77" s="93"/>
      <c r="B77" s="29">
        <v>9.0</v>
      </c>
      <c r="C77" s="18" t="s">
        <v>91</v>
      </c>
      <c r="D77" s="15"/>
      <c r="E77" s="15"/>
      <c r="F77" s="15"/>
      <c r="G77" s="16"/>
      <c r="H77" s="104"/>
      <c r="I77" s="65" t="str">
        <f>PENDIDIKAN!L172</f>
        <v/>
      </c>
      <c r="J77" s="55"/>
      <c r="K77" s="56"/>
      <c r="L77" s="56"/>
      <c r="M77" s="56"/>
      <c r="N77" s="2"/>
      <c r="O77" s="2"/>
      <c r="P77" s="2"/>
    </row>
    <row r="78" ht="35.25" customHeight="1">
      <c r="A78" s="93"/>
      <c r="B78" s="83"/>
      <c r="C78" s="105"/>
      <c r="D78" s="18" t="s">
        <v>92</v>
      </c>
      <c r="E78" s="15"/>
      <c r="F78" s="15"/>
      <c r="G78" s="16"/>
      <c r="H78" s="104"/>
      <c r="I78" s="65"/>
      <c r="J78" s="55"/>
      <c r="K78" s="56"/>
      <c r="L78" s="56"/>
      <c r="M78" s="56"/>
      <c r="N78" s="2"/>
      <c r="O78" s="2"/>
      <c r="P78" s="2"/>
    </row>
    <row r="79" ht="19.5" customHeight="1">
      <c r="A79" s="93"/>
      <c r="B79" s="29">
        <v>10.0</v>
      </c>
      <c r="C79" s="18" t="s">
        <v>93</v>
      </c>
      <c r="D79" s="15"/>
      <c r="E79" s="15"/>
      <c r="F79" s="15"/>
      <c r="G79" s="16"/>
      <c r="H79" s="104"/>
      <c r="I79" s="65">
        <f>PENDIDIKAN!L174</f>
        <v>18</v>
      </c>
      <c r="J79" s="55"/>
      <c r="K79" s="56"/>
      <c r="L79" s="56"/>
      <c r="M79" s="56"/>
      <c r="N79" s="2"/>
      <c r="O79" s="2"/>
      <c r="P79" s="2"/>
    </row>
    <row r="80" ht="19.5" customHeight="1">
      <c r="A80" s="93"/>
      <c r="B80" s="94"/>
      <c r="C80" s="48">
        <v>1.0</v>
      </c>
      <c r="D80" s="18" t="s">
        <v>94</v>
      </c>
      <c r="E80" s="15"/>
      <c r="F80" s="15"/>
      <c r="G80" s="16"/>
      <c r="H80" s="104"/>
      <c r="I80" s="65"/>
      <c r="J80" s="55"/>
      <c r="K80" s="56"/>
      <c r="L80" s="56"/>
      <c r="M80" s="56"/>
      <c r="N80" s="2"/>
      <c r="O80" s="2"/>
      <c r="P80" s="2"/>
    </row>
    <row r="81" ht="32.25" customHeight="1">
      <c r="A81" s="93"/>
      <c r="B81" s="94"/>
      <c r="C81" s="48">
        <v>2.0</v>
      </c>
      <c r="D81" s="107" t="s">
        <v>95</v>
      </c>
      <c r="E81" s="22"/>
      <c r="F81" s="22"/>
      <c r="G81" s="68"/>
      <c r="H81" s="104"/>
      <c r="I81" s="65"/>
      <c r="J81" s="55"/>
      <c r="K81" s="56"/>
      <c r="L81" s="56"/>
      <c r="M81" s="56"/>
      <c r="N81" s="2"/>
      <c r="O81" s="2"/>
      <c r="P81" s="2"/>
    </row>
    <row r="82" ht="48.0" customHeight="1">
      <c r="A82" s="93"/>
      <c r="B82" s="94"/>
      <c r="C82" s="48">
        <v>3.0</v>
      </c>
      <c r="D82" s="87" t="s">
        <v>96</v>
      </c>
      <c r="E82" s="15"/>
      <c r="F82" s="15"/>
      <c r="G82" s="16"/>
      <c r="H82" s="104"/>
      <c r="I82" s="65"/>
      <c r="J82" s="55"/>
      <c r="K82" s="56"/>
      <c r="L82" s="56"/>
      <c r="M82" s="56"/>
      <c r="N82" s="2"/>
      <c r="O82" s="2"/>
      <c r="P82" s="2"/>
    </row>
    <row r="83" ht="37.5" customHeight="1">
      <c r="A83" s="93"/>
      <c r="B83" s="94"/>
      <c r="C83" s="48">
        <v>4.0</v>
      </c>
      <c r="D83" s="87" t="s">
        <v>97</v>
      </c>
      <c r="E83" s="15"/>
      <c r="F83" s="15"/>
      <c r="G83" s="16"/>
      <c r="H83" s="104"/>
      <c r="I83" s="65"/>
      <c r="J83" s="55"/>
      <c r="K83" s="56"/>
      <c r="L83" s="56"/>
      <c r="M83" s="56"/>
      <c r="N83" s="2"/>
      <c r="O83" s="2"/>
      <c r="P83" s="2"/>
    </row>
    <row r="84" ht="25.5" customHeight="1">
      <c r="A84" s="93"/>
      <c r="B84" s="94"/>
      <c r="C84" s="48">
        <v>5.0</v>
      </c>
      <c r="D84" s="18" t="s">
        <v>98</v>
      </c>
      <c r="E84" s="15"/>
      <c r="F84" s="15"/>
      <c r="G84" s="16"/>
      <c r="H84" s="104"/>
      <c r="I84" s="65"/>
      <c r="J84" s="55"/>
      <c r="K84" s="56"/>
      <c r="L84" s="56"/>
      <c r="M84" s="56"/>
      <c r="N84" s="2"/>
      <c r="O84" s="2"/>
      <c r="P84" s="2"/>
    </row>
    <row r="85" ht="46.5" customHeight="1">
      <c r="A85" s="93"/>
      <c r="B85" s="94"/>
      <c r="C85" s="48">
        <v>6.0</v>
      </c>
      <c r="D85" s="18" t="s">
        <v>99</v>
      </c>
      <c r="E85" s="15"/>
      <c r="F85" s="15"/>
      <c r="G85" s="16"/>
      <c r="H85" s="104"/>
      <c r="I85" s="65"/>
      <c r="J85" s="55"/>
      <c r="K85" s="56"/>
      <c r="L85" s="56"/>
      <c r="M85" s="56"/>
      <c r="N85" s="2"/>
      <c r="O85" s="2"/>
      <c r="P85" s="2"/>
    </row>
    <row r="86" ht="62.25" customHeight="1">
      <c r="A86" s="93"/>
      <c r="B86" s="94"/>
      <c r="C86" s="48">
        <v>7.0</v>
      </c>
      <c r="D86" s="18" t="s">
        <v>100</v>
      </c>
      <c r="E86" s="15"/>
      <c r="F86" s="15"/>
      <c r="G86" s="16"/>
      <c r="H86" s="104"/>
      <c r="I86" s="65"/>
      <c r="J86" s="55"/>
      <c r="K86" s="56"/>
      <c r="L86" s="56"/>
      <c r="M86" s="56"/>
      <c r="N86" s="2"/>
      <c r="O86" s="2"/>
      <c r="P86" s="2"/>
    </row>
    <row r="87" ht="51.75" customHeight="1">
      <c r="A87" s="93"/>
      <c r="B87" s="94"/>
      <c r="C87" s="48">
        <v>8.0</v>
      </c>
      <c r="D87" s="18" t="s">
        <v>101</v>
      </c>
      <c r="E87" s="15"/>
      <c r="F87" s="15"/>
      <c r="G87" s="16"/>
      <c r="H87" s="104"/>
      <c r="I87" s="108"/>
      <c r="J87" s="109"/>
      <c r="K87" s="110"/>
      <c r="L87" s="110"/>
      <c r="M87" s="110"/>
      <c r="N87" s="4"/>
      <c r="O87" s="4"/>
      <c r="P87" s="4"/>
    </row>
    <row r="88" ht="21.0" customHeight="1">
      <c r="A88" s="29" t="s">
        <v>15</v>
      </c>
      <c r="B88" s="14" t="s">
        <v>47</v>
      </c>
      <c r="C88" s="15"/>
      <c r="D88" s="15"/>
      <c r="E88" s="15"/>
      <c r="F88" s="15"/>
      <c r="G88" s="15"/>
      <c r="H88" s="15"/>
      <c r="I88" s="15"/>
      <c r="J88" s="15"/>
      <c r="K88" s="15"/>
      <c r="L88" s="15"/>
      <c r="M88" s="16"/>
      <c r="N88" s="2"/>
      <c r="O88" s="2"/>
      <c r="P88" s="2"/>
    </row>
    <row r="89" ht="21.0" customHeight="1">
      <c r="A89" s="32"/>
      <c r="B89" s="33" t="s">
        <v>48</v>
      </c>
      <c r="G89" s="34"/>
      <c r="H89" s="17" t="s">
        <v>49</v>
      </c>
      <c r="I89" s="30"/>
      <c r="J89" s="30"/>
      <c r="K89" s="30"/>
      <c r="L89" s="30"/>
      <c r="M89" s="31"/>
      <c r="N89" s="2"/>
      <c r="O89" s="2"/>
      <c r="P89" s="2"/>
    </row>
    <row r="90" ht="21.0" customHeight="1">
      <c r="A90" s="32"/>
      <c r="B90" s="35"/>
      <c r="G90" s="34"/>
      <c r="H90" s="17" t="s">
        <v>50</v>
      </c>
      <c r="I90" s="30"/>
      <c r="J90" s="31"/>
      <c r="K90" s="17" t="s">
        <v>51</v>
      </c>
      <c r="L90" s="30"/>
      <c r="M90" s="31"/>
      <c r="N90" s="2"/>
      <c r="O90" s="2"/>
      <c r="P90" s="2"/>
    </row>
    <row r="91" ht="21.0" customHeight="1">
      <c r="A91" s="36"/>
      <c r="B91" s="37"/>
      <c r="C91" s="30"/>
      <c r="D91" s="30"/>
      <c r="E91" s="30"/>
      <c r="F91" s="30"/>
      <c r="G91" s="31"/>
      <c r="H91" s="13" t="s">
        <v>52</v>
      </c>
      <c r="I91" s="13" t="s">
        <v>53</v>
      </c>
      <c r="J91" s="13" t="s">
        <v>54</v>
      </c>
      <c r="K91" s="13" t="s">
        <v>52</v>
      </c>
      <c r="L91" s="13" t="s">
        <v>53</v>
      </c>
      <c r="M91" s="13" t="s">
        <v>54</v>
      </c>
      <c r="N91" s="2"/>
      <c r="O91" s="2"/>
      <c r="P91" s="2"/>
    </row>
    <row r="92" ht="21.0" customHeight="1">
      <c r="A92" s="13">
        <v>1.0</v>
      </c>
      <c r="B92" s="14">
        <v>2.0</v>
      </c>
      <c r="C92" s="15"/>
      <c r="D92" s="15"/>
      <c r="E92" s="15"/>
      <c r="F92" s="15"/>
      <c r="G92" s="16"/>
      <c r="H92" s="13">
        <v>3.0</v>
      </c>
      <c r="I92" s="13">
        <v>4.0</v>
      </c>
      <c r="J92" s="13">
        <v>5.0</v>
      </c>
      <c r="K92" s="13">
        <v>6.0</v>
      </c>
      <c r="L92" s="13">
        <v>7.0</v>
      </c>
      <c r="M92" s="13">
        <v>8.0</v>
      </c>
      <c r="N92" s="2"/>
      <c r="O92" s="2"/>
      <c r="P92" s="2"/>
    </row>
    <row r="93" ht="36.0" customHeight="1">
      <c r="A93" s="93"/>
      <c r="B93" s="74">
        <v>11.0</v>
      </c>
      <c r="C93" s="87" t="s">
        <v>102</v>
      </c>
      <c r="D93" s="15"/>
      <c r="E93" s="15"/>
      <c r="F93" s="15"/>
      <c r="G93" s="16"/>
      <c r="H93" s="104"/>
      <c r="I93" s="65" t="str">
        <f>PENDIDIKAN!L184</f>
        <v/>
      </c>
      <c r="J93" s="55"/>
      <c r="K93" s="56"/>
      <c r="L93" s="56"/>
      <c r="M93" s="56"/>
      <c r="N93" s="2"/>
      <c r="O93" s="2"/>
      <c r="P93" s="2"/>
    </row>
    <row r="94" ht="19.5" customHeight="1">
      <c r="A94" s="93"/>
      <c r="B94" s="94"/>
      <c r="C94" s="48">
        <v>1.0</v>
      </c>
      <c r="D94" s="18" t="s">
        <v>103</v>
      </c>
      <c r="E94" s="15"/>
      <c r="F94" s="15"/>
      <c r="G94" s="16"/>
      <c r="H94" s="104"/>
      <c r="I94" s="65"/>
      <c r="J94" s="55"/>
      <c r="K94" s="56"/>
      <c r="L94" s="56"/>
      <c r="M94" s="56"/>
      <c r="N94" s="2"/>
      <c r="O94" s="2"/>
      <c r="P94" s="2"/>
    </row>
    <row r="95" ht="19.5" customHeight="1">
      <c r="A95" s="93"/>
      <c r="B95" s="83"/>
      <c r="C95" s="48">
        <v>2.0</v>
      </c>
      <c r="D95" s="18" t="s">
        <v>104</v>
      </c>
      <c r="E95" s="15"/>
      <c r="F95" s="15"/>
      <c r="G95" s="16"/>
      <c r="H95" s="104"/>
      <c r="I95" s="65"/>
      <c r="J95" s="55"/>
      <c r="K95" s="56"/>
      <c r="L95" s="56"/>
      <c r="M95" s="56"/>
      <c r="N95" s="2"/>
      <c r="O95" s="2"/>
      <c r="P95" s="2"/>
    </row>
    <row r="96" ht="49.5" customHeight="1">
      <c r="A96" s="93"/>
      <c r="B96" s="74">
        <v>12.0</v>
      </c>
      <c r="C96" s="107" t="s">
        <v>105</v>
      </c>
      <c r="D96" s="22"/>
      <c r="E96" s="22"/>
      <c r="F96" s="22"/>
      <c r="G96" s="68"/>
      <c r="H96" s="111"/>
      <c r="I96" s="112" t="str">
        <f>PENDIDIKAN!L187</f>
        <v/>
      </c>
      <c r="J96" s="113"/>
      <c r="K96" s="114"/>
      <c r="L96" s="114"/>
      <c r="M96" s="114"/>
      <c r="N96" s="2"/>
      <c r="O96" s="2"/>
      <c r="P96" s="2"/>
    </row>
    <row r="97" ht="21.0" customHeight="1">
      <c r="A97" s="93"/>
      <c r="B97" s="83"/>
      <c r="C97" s="48">
        <v>1.0</v>
      </c>
      <c r="D97" s="18" t="s">
        <v>106</v>
      </c>
      <c r="E97" s="15"/>
      <c r="F97" s="15"/>
      <c r="G97" s="16"/>
      <c r="H97" s="115"/>
      <c r="I97" s="65"/>
      <c r="J97" s="55"/>
      <c r="K97" s="56"/>
      <c r="L97" s="56"/>
      <c r="M97" s="56"/>
      <c r="N97" s="2"/>
      <c r="O97" s="2"/>
      <c r="P97" s="2"/>
    </row>
    <row r="98" ht="21.0" customHeight="1">
      <c r="A98" s="116"/>
      <c r="B98" s="83"/>
      <c r="C98" s="48">
        <v>2.0</v>
      </c>
      <c r="D98" s="18" t="s">
        <v>107</v>
      </c>
      <c r="E98" s="15"/>
      <c r="F98" s="15"/>
      <c r="G98" s="16"/>
      <c r="H98" s="115"/>
      <c r="I98" s="65"/>
      <c r="J98" s="55"/>
      <c r="K98" s="56"/>
      <c r="L98" s="56"/>
      <c r="M98" s="56"/>
      <c r="N98" s="2"/>
      <c r="O98" s="2"/>
      <c r="P98" s="2"/>
    </row>
    <row r="99" ht="31.5" customHeight="1">
      <c r="A99" s="93"/>
      <c r="B99" s="117">
        <v>13.0</v>
      </c>
      <c r="C99" s="87" t="s">
        <v>108</v>
      </c>
      <c r="D99" s="15"/>
      <c r="E99" s="15"/>
      <c r="F99" s="15"/>
      <c r="G99" s="16"/>
      <c r="H99" s="118"/>
      <c r="I99" s="119" t="str">
        <f>PENDIDIKAN!L190</f>
        <v/>
      </c>
      <c r="J99" s="120"/>
      <c r="K99" s="121"/>
      <c r="L99" s="121"/>
      <c r="M99" s="121"/>
      <c r="N99" s="2"/>
      <c r="O99" s="2"/>
      <c r="P99" s="2"/>
    </row>
    <row r="100" ht="21.0" customHeight="1">
      <c r="A100" s="93"/>
      <c r="B100" s="122"/>
      <c r="C100" s="123" t="s">
        <v>17</v>
      </c>
      <c r="D100" s="124" t="s">
        <v>109</v>
      </c>
      <c r="E100" s="15"/>
      <c r="F100" s="15"/>
      <c r="G100" s="16"/>
      <c r="H100" s="118"/>
      <c r="I100" s="119"/>
      <c r="J100" s="120"/>
      <c r="K100" s="121"/>
      <c r="L100" s="121"/>
      <c r="M100" s="121"/>
      <c r="N100" s="2"/>
      <c r="O100" s="2"/>
      <c r="P100" s="2"/>
    </row>
    <row r="101" ht="19.5" customHeight="1">
      <c r="A101" s="93"/>
      <c r="B101" s="122"/>
      <c r="C101" s="123" t="s">
        <v>20</v>
      </c>
      <c r="D101" s="124" t="s">
        <v>110</v>
      </c>
      <c r="E101" s="15"/>
      <c r="F101" s="15"/>
      <c r="G101" s="16"/>
      <c r="H101" s="118"/>
      <c r="I101" s="119"/>
      <c r="J101" s="120"/>
      <c r="K101" s="121"/>
      <c r="L101" s="121"/>
      <c r="M101" s="121"/>
      <c r="N101" s="2"/>
      <c r="O101" s="2"/>
      <c r="P101" s="2"/>
    </row>
    <row r="102" ht="19.5" customHeight="1">
      <c r="A102" s="93"/>
      <c r="B102" s="51"/>
      <c r="C102" s="123" t="s">
        <v>23</v>
      </c>
      <c r="D102" s="124" t="s">
        <v>111</v>
      </c>
      <c r="E102" s="15"/>
      <c r="F102" s="15"/>
      <c r="G102" s="16"/>
      <c r="H102" s="104"/>
      <c r="I102" s="65"/>
      <c r="J102" s="55"/>
      <c r="K102" s="56"/>
      <c r="L102" s="56"/>
      <c r="M102" s="56"/>
      <c r="N102" s="2"/>
      <c r="O102" s="2"/>
      <c r="P102" s="2"/>
    </row>
    <row r="103" ht="19.5" customHeight="1">
      <c r="A103" s="93"/>
      <c r="B103" s="122"/>
      <c r="C103" s="123" t="s">
        <v>26</v>
      </c>
      <c r="D103" s="124" t="s">
        <v>112</v>
      </c>
      <c r="E103" s="15"/>
      <c r="F103" s="15"/>
      <c r="G103" s="16"/>
      <c r="H103" s="104"/>
      <c r="I103" s="65"/>
      <c r="J103" s="55"/>
      <c r="K103" s="56"/>
      <c r="L103" s="56"/>
      <c r="M103" s="56"/>
      <c r="N103" s="2"/>
      <c r="O103" s="2"/>
      <c r="P103" s="2"/>
    </row>
    <row r="104" ht="19.5" customHeight="1">
      <c r="A104" s="93"/>
      <c r="B104" s="122"/>
      <c r="C104" s="123" t="s">
        <v>29</v>
      </c>
      <c r="D104" s="124" t="s">
        <v>113</v>
      </c>
      <c r="E104" s="15"/>
      <c r="F104" s="15"/>
      <c r="G104" s="16"/>
      <c r="H104" s="104"/>
      <c r="I104" s="65"/>
      <c r="J104" s="55"/>
      <c r="K104" s="56"/>
      <c r="L104" s="56"/>
      <c r="M104" s="56"/>
      <c r="N104" s="2"/>
      <c r="O104" s="2"/>
      <c r="P104" s="2"/>
    </row>
    <row r="105" ht="19.5" customHeight="1">
      <c r="A105" s="93"/>
      <c r="B105" s="51"/>
      <c r="C105" s="123" t="s">
        <v>32</v>
      </c>
      <c r="D105" s="124" t="s">
        <v>114</v>
      </c>
      <c r="E105" s="15"/>
      <c r="F105" s="15"/>
      <c r="G105" s="16"/>
      <c r="H105" s="104"/>
      <c r="I105" s="65"/>
      <c r="J105" s="55"/>
      <c r="K105" s="56"/>
      <c r="L105" s="56"/>
      <c r="M105" s="56"/>
      <c r="N105" s="2"/>
      <c r="O105" s="2"/>
      <c r="P105" s="2"/>
    </row>
    <row r="106" ht="19.5" customHeight="1">
      <c r="A106" s="93"/>
      <c r="B106" s="125"/>
      <c r="C106" s="123" t="s">
        <v>35</v>
      </c>
      <c r="D106" s="124" t="s">
        <v>115</v>
      </c>
      <c r="E106" s="15"/>
      <c r="F106" s="15"/>
      <c r="G106" s="16"/>
      <c r="H106" s="104"/>
      <c r="I106" s="65"/>
      <c r="J106" s="55"/>
      <c r="K106" s="56"/>
      <c r="L106" s="56"/>
      <c r="M106" s="56"/>
      <c r="N106" s="2"/>
      <c r="O106" s="2"/>
      <c r="P106" s="2"/>
    </row>
    <row r="107" ht="21.75" customHeight="1">
      <c r="A107" s="126" t="s">
        <v>116</v>
      </c>
      <c r="B107" s="19" t="s">
        <v>117</v>
      </c>
      <c r="C107" s="15"/>
      <c r="D107" s="15"/>
      <c r="E107" s="15"/>
      <c r="F107" s="15"/>
      <c r="G107" s="16"/>
      <c r="H107" s="127">
        <v>140.0</v>
      </c>
      <c r="I107" s="70">
        <f>PENELITIAN!N23</f>
        <v>167.6</v>
      </c>
      <c r="J107" s="69">
        <f>I107+H107</f>
        <v>307.6</v>
      </c>
      <c r="K107" s="71"/>
      <c r="L107" s="71"/>
      <c r="M107" s="71"/>
      <c r="N107" s="72"/>
      <c r="O107" s="72"/>
      <c r="P107" s="72"/>
    </row>
    <row r="108" ht="32.25" customHeight="1">
      <c r="A108" s="128"/>
      <c r="B108" s="73" t="s">
        <v>17</v>
      </c>
      <c r="C108" s="103" t="s">
        <v>118</v>
      </c>
      <c r="D108" s="30"/>
      <c r="E108" s="30"/>
      <c r="F108" s="30"/>
      <c r="G108" s="31"/>
      <c r="H108" s="14"/>
      <c r="I108" s="70">
        <f>I109+I112+I115</f>
        <v>74.6</v>
      </c>
      <c r="J108" s="55"/>
      <c r="K108" s="55"/>
      <c r="L108" s="55"/>
      <c r="M108" s="55"/>
      <c r="N108" s="2"/>
      <c r="O108" s="2"/>
      <c r="P108" s="2"/>
    </row>
    <row r="109" ht="36.75" customHeight="1">
      <c r="A109" s="32"/>
      <c r="B109" s="32"/>
      <c r="C109" s="129" t="s">
        <v>72</v>
      </c>
      <c r="D109" s="130" t="s">
        <v>119</v>
      </c>
      <c r="E109" s="22"/>
      <c r="F109" s="22"/>
      <c r="G109" s="68"/>
      <c r="H109" s="131"/>
      <c r="I109" s="65">
        <f>I110+I111</f>
        <v>0</v>
      </c>
      <c r="J109" s="55"/>
      <c r="K109" s="55"/>
      <c r="L109" s="55"/>
      <c r="M109" s="55"/>
      <c r="N109" s="2"/>
      <c r="O109" s="2"/>
      <c r="P109" s="2"/>
    </row>
    <row r="110" ht="21.75" customHeight="1">
      <c r="A110" s="32"/>
      <c r="B110" s="32"/>
      <c r="C110" s="32"/>
      <c r="D110" s="13" t="s">
        <v>120</v>
      </c>
      <c r="E110" s="18" t="s">
        <v>121</v>
      </c>
      <c r="F110" s="15"/>
      <c r="G110" s="16"/>
      <c r="H110" s="131"/>
      <c r="I110" s="65"/>
      <c r="J110" s="55"/>
      <c r="K110" s="55"/>
      <c r="L110" s="55"/>
      <c r="M110" s="55"/>
      <c r="N110" s="2"/>
      <c r="O110" s="2"/>
      <c r="P110" s="2"/>
    </row>
    <row r="111" ht="22.5" customHeight="1">
      <c r="A111" s="32"/>
      <c r="B111" s="32"/>
      <c r="C111" s="36"/>
      <c r="D111" s="13" t="s">
        <v>122</v>
      </c>
      <c r="E111" s="103" t="s">
        <v>123</v>
      </c>
      <c r="F111" s="30"/>
      <c r="G111" s="31"/>
      <c r="H111" s="131"/>
      <c r="I111" s="65"/>
      <c r="J111" s="55"/>
      <c r="K111" s="55"/>
      <c r="L111" s="55"/>
      <c r="M111" s="55"/>
      <c r="N111" s="2"/>
      <c r="O111" s="2"/>
      <c r="P111" s="2"/>
    </row>
    <row r="112" ht="51.0" customHeight="1">
      <c r="A112" s="32"/>
      <c r="B112" s="32"/>
      <c r="C112" s="129" t="s">
        <v>74</v>
      </c>
      <c r="D112" s="18" t="s">
        <v>124</v>
      </c>
      <c r="E112" s="15"/>
      <c r="F112" s="15"/>
      <c r="G112" s="16"/>
      <c r="H112" s="131"/>
      <c r="I112" s="70">
        <f>I113+I114</f>
        <v>12.3</v>
      </c>
      <c r="J112" s="55"/>
      <c r="K112" s="55"/>
      <c r="L112" s="55"/>
      <c r="M112" s="55"/>
      <c r="N112" s="2"/>
      <c r="O112" s="2"/>
      <c r="P112" s="2"/>
    </row>
    <row r="113" ht="24.75" customHeight="1">
      <c r="A113" s="32"/>
      <c r="B113" s="32"/>
      <c r="C113" s="32"/>
      <c r="D113" s="13" t="s">
        <v>120</v>
      </c>
      <c r="E113" s="18" t="s">
        <v>125</v>
      </c>
      <c r="F113" s="15"/>
      <c r="G113" s="16"/>
      <c r="H113" s="131"/>
      <c r="I113" s="65"/>
      <c r="J113" s="55"/>
      <c r="K113" s="55"/>
      <c r="L113" s="55"/>
      <c r="M113" s="55"/>
      <c r="N113" s="2"/>
      <c r="O113" s="2"/>
      <c r="P113" s="2"/>
    </row>
    <row r="114" ht="21.0" customHeight="1">
      <c r="A114" s="32"/>
      <c r="B114" s="32"/>
      <c r="C114" s="36"/>
      <c r="D114" s="13" t="s">
        <v>122</v>
      </c>
      <c r="E114" s="18" t="s">
        <v>126</v>
      </c>
      <c r="F114" s="15"/>
      <c r="G114" s="16"/>
      <c r="H114" s="131"/>
      <c r="I114" s="65">
        <v>12.3</v>
      </c>
      <c r="J114" s="55"/>
      <c r="K114" s="55"/>
      <c r="L114" s="55"/>
      <c r="M114" s="55"/>
      <c r="N114" s="2"/>
      <c r="O114" s="2"/>
      <c r="P114" s="2"/>
    </row>
    <row r="115" ht="31.5" customHeight="1">
      <c r="A115" s="32"/>
      <c r="B115" s="32"/>
      <c r="C115" s="129" t="s">
        <v>76</v>
      </c>
      <c r="D115" s="18" t="s">
        <v>127</v>
      </c>
      <c r="E115" s="15"/>
      <c r="F115" s="15"/>
      <c r="G115" s="16"/>
      <c r="H115" s="131"/>
      <c r="I115" s="70">
        <f>I116+I117+I118+I119+I120+I121+I122+I128+I129+I130</f>
        <v>62.3</v>
      </c>
      <c r="J115" s="55"/>
      <c r="K115" s="55"/>
      <c r="L115" s="55"/>
      <c r="M115" s="55"/>
      <c r="N115" s="2"/>
      <c r="O115" s="2"/>
      <c r="P115" s="2"/>
    </row>
    <row r="116" ht="51.0" customHeight="1">
      <c r="A116" s="32"/>
      <c r="B116" s="32"/>
      <c r="C116" s="32"/>
      <c r="D116" s="13" t="s">
        <v>120</v>
      </c>
      <c r="E116" s="18" t="s">
        <v>128</v>
      </c>
      <c r="F116" s="15"/>
      <c r="G116" s="16"/>
      <c r="H116" s="131"/>
      <c r="I116" s="65"/>
      <c r="J116" s="55"/>
      <c r="K116" s="55"/>
      <c r="L116" s="55"/>
      <c r="M116" s="55"/>
      <c r="N116" s="2"/>
      <c r="O116" s="2"/>
      <c r="P116" s="2"/>
    </row>
    <row r="117" ht="39.0" customHeight="1">
      <c r="A117" s="32"/>
      <c r="B117" s="32"/>
      <c r="C117" s="32"/>
      <c r="D117" s="13" t="s">
        <v>122</v>
      </c>
      <c r="E117" s="18" t="s">
        <v>129</v>
      </c>
      <c r="F117" s="15"/>
      <c r="G117" s="16"/>
      <c r="H117" s="131"/>
      <c r="I117" s="65">
        <v>17.4</v>
      </c>
      <c r="J117" s="55"/>
      <c r="K117" s="55"/>
      <c r="L117" s="55"/>
      <c r="M117" s="55"/>
      <c r="N117" s="2"/>
      <c r="O117" s="2"/>
      <c r="P117" s="2"/>
    </row>
    <row r="118" ht="36.75" customHeight="1">
      <c r="A118" s="32"/>
      <c r="B118" s="32"/>
      <c r="C118" s="32"/>
      <c r="D118" s="13" t="s">
        <v>130</v>
      </c>
      <c r="E118" s="18" t="s">
        <v>131</v>
      </c>
      <c r="F118" s="15"/>
      <c r="G118" s="16"/>
      <c r="H118" s="131"/>
      <c r="I118" s="65"/>
      <c r="J118" s="55"/>
      <c r="K118" s="55"/>
      <c r="L118" s="55"/>
      <c r="M118" s="55"/>
      <c r="N118" s="2"/>
      <c r="O118" s="2"/>
      <c r="P118" s="2"/>
    </row>
    <row r="119" ht="21.0" customHeight="1">
      <c r="A119" s="32"/>
      <c r="B119" s="32"/>
      <c r="C119" s="32"/>
      <c r="D119" s="129" t="s">
        <v>132</v>
      </c>
      <c r="E119" s="48" t="s">
        <v>72</v>
      </c>
      <c r="F119" s="18" t="s">
        <v>133</v>
      </c>
      <c r="G119" s="16"/>
      <c r="H119" s="131"/>
      <c r="I119" s="65"/>
      <c r="J119" s="55"/>
      <c r="K119" s="55"/>
      <c r="L119" s="55"/>
      <c r="M119" s="55"/>
      <c r="N119" s="2"/>
      <c r="O119" s="2"/>
      <c r="P119" s="2"/>
    </row>
    <row r="120" ht="34.5" customHeight="1">
      <c r="A120" s="32"/>
      <c r="B120" s="32"/>
      <c r="C120" s="32"/>
      <c r="D120" s="129"/>
      <c r="E120" s="48" t="s">
        <v>74</v>
      </c>
      <c r="F120" s="18" t="s">
        <v>134</v>
      </c>
      <c r="G120" s="16"/>
      <c r="H120" s="131"/>
      <c r="I120" s="65">
        <v>40.5</v>
      </c>
      <c r="J120" s="55"/>
      <c r="K120" s="55"/>
      <c r="L120" s="55"/>
      <c r="M120" s="55"/>
      <c r="N120" s="2"/>
      <c r="O120" s="2"/>
      <c r="P120" s="2"/>
    </row>
    <row r="121" ht="75.0" customHeight="1">
      <c r="A121" s="32"/>
      <c r="B121" s="32"/>
      <c r="C121" s="32"/>
      <c r="D121" s="129" t="s">
        <v>135</v>
      </c>
      <c r="E121" s="74" t="s">
        <v>72</v>
      </c>
      <c r="F121" s="21" t="s">
        <v>136</v>
      </c>
      <c r="G121" s="68"/>
      <c r="H121" s="113"/>
      <c r="I121" s="132"/>
      <c r="J121" s="113"/>
      <c r="K121" s="113"/>
      <c r="L121" s="113"/>
      <c r="M121" s="113"/>
      <c r="N121" s="2"/>
      <c r="O121" s="2"/>
      <c r="P121" s="2"/>
    </row>
    <row r="122" ht="30.0" customHeight="1">
      <c r="A122" s="36"/>
      <c r="B122" s="36"/>
      <c r="C122" s="36"/>
      <c r="D122" s="36"/>
      <c r="E122" s="77" t="s">
        <v>74</v>
      </c>
      <c r="F122" s="103" t="s">
        <v>137</v>
      </c>
      <c r="G122" s="31"/>
      <c r="H122" s="36"/>
      <c r="I122" s="62"/>
      <c r="J122" s="36"/>
      <c r="K122" s="36"/>
      <c r="L122" s="36"/>
      <c r="M122" s="36"/>
      <c r="N122" s="2"/>
      <c r="O122" s="2"/>
      <c r="P122" s="2"/>
    </row>
    <row r="123" ht="21.0" customHeight="1">
      <c r="A123" s="29" t="s">
        <v>15</v>
      </c>
      <c r="B123" s="14" t="s">
        <v>47</v>
      </c>
      <c r="C123" s="15"/>
      <c r="D123" s="15"/>
      <c r="E123" s="15"/>
      <c r="F123" s="15"/>
      <c r="G123" s="15"/>
      <c r="H123" s="15"/>
      <c r="I123" s="15"/>
      <c r="J123" s="15"/>
      <c r="K123" s="15"/>
      <c r="L123" s="15"/>
      <c r="M123" s="16"/>
      <c r="N123" s="2"/>
      <c r="O123" s="2"/>
      <c r="P123" s="2"/>
    </row>
    <row r="124" ht="21.0" customHeight="1">
      <c r="A124" s="32"/>
      <c r="B124" s="33" t="s">
        <v>48</v>
      </c>
      <c r="G124" s="34"/>
      <c r="H124" s="17" t="s">
        <v>49</v>
      </c>
      <c r="I124" s="30"/>
      <c r="J124" s="30"/>
      <c r="K124" s="30"/>
      <c r="L124" s="30"/>
      <c r="M124" s="31"/>
      <c r="N124" s="2"/>
      <c r="O124" s="2"/>
      <c r="P124" s="2"/>
    </row>
    <row r="125" ht="21.0" customHeight="1">
      <c r="A125" s="32"/>
      <c r="B125" s="35"/>
      <c r="G125" s="34"/>
      <c r="H125" s="17" t="s">
        <v>50</v>
      </c>
      <c r="I125" s="30"/>
      <c r="J125" s="31"/>
      <c r="K125" s="17" t="s">
        <v>51</v>
      </c>
      <c r="L125" s="30"/>
      <c r="M125" s="31"/>
      <c r="N125" s="2"/>
      <c r="O125" s="2"/>
      <c r="P125" s="2"/>
    </row>
    <row r="126" ht="21.0" customHeight="1">
      <c r="A126" s="36"/>
      <c r="B126" s="37"/>
      <c r="C126" s="30"/>
      <c r="D126" s="30"/>
      <c r="E126" s="30"/>
      <c r="F126" s="30"/>
      <c r="G126" s="31"/>
      <c r="H126" s="13" t="s">
        <v>52</v>
      </c>
      <c r="I126" s="13" t="s">
        <v>53</v>
      </c>
      <c r="J126" s="13" t="s">
        <v>54</v>
      </c>
      <c r="K126" s="13" t="s">
        <v>52</v>
      </c>
      <c r="L126" s="13" t="s">
        <v>53</v>
      </c>
      <c r="M126" s="13" t="s">
        <v>54</v>
      </c>
      <c r="N126" s="2"/>
      <c r="O126" s="2"/>
      <c r="P126" s="2"/>
    </row>
    <row r="127" ht="21.0" customHeight="1">
      <c r="A127" s="13">
        <v>1.0</v>
      </c>
      <c r="B127" s="14">
        <v>2.0</v>
      </c>
      <c r="C127" s="15"/>
      <c r="D127" s="15"/>
      <c r="E127" s="15"/>
      <c r="F127" s="15"/>
      <c r="G127" s="16"/>
      <c r="H127" s="13">
        <v>3.0</v>
      </c>
      <c r="I127" s="13">
        <v>4.0</v>
      </c>
      <c r="J127" s="13">
        <v>5.0</v>
      </c>
      <c r="K127" s="13">
        <v>6.0</v>
      </c>
      <c r="L127" s="13">
        <v>7.0</v>
      </c>
      <c r="M127" s="13">
        <v>8.0</v>
      </c>
      <c r="N127" s="2"/>
      <c r="O127" s="2"/>
      <c r="P127" s="2"/>
    </row>
    <row r="128" ht="46.5" customHeight="1">
      <c r="A128" s="126"/>
      <c r="B128" s="129"/>
      <c r="C128" s="129"/>
      <c r="D128" s="133"/>
      <c r="E128" s="83" t="s">
        <v>76</v>
      </c>
      <c r="F128" s="103" t="s">
        <v>138</v>
      </c>
      <c r="G128" s="31"/>
      <c r="H128" s="131"/>
      <c r="I128" s="65">
        <v>4.4</v>
      </c>
      <c r="J128" s="55"/>
      <c r="K128" s="55"/>
      <c r="L128" s="55"/>
      <c r="M128" s="55"/>
      <c r="N128" s="2"/>
      <c r="O128" s="2"/>
      <c r="P128" s="2"/>
    </row>
    <row r="129" ht="19.5" customHeight="1">
      <c r="A129" s="32"/>
      <c r="B129" s="32"/>
      <c r="C129" s="32"/>
      <c r="D129" s="133" t="s">
        <v>139</v>
      </c>
      <c r="E129" s="18" t="s">
        <v>140</v>
      </c>
      <c r="F129" s="15"/>
      <c r="G129" s="16"/>
      <c r="H129" s="131"/>
      <c r="I129" s="65"/>
      <c r="J129" s="55"/>
      <c r="K129" s="55"/>
      <c r="L129" s="55"/>
      <c r="M129" s="55"/>
      <c r="N129" s="2"/>
      <c r="O129" s="2"/>
      <c r="P129" s="2"/>
    </row>
    <row r="130" ht="45.75" customHeight="1">
      <c r="A130" s="32"/>
      <c r="B130" s="36"/>
      <c r="C130" s="36"/>
      <c r="D130" s="13" t="s">
        <v>141</v>
      </c>
      <c r="E130" s="18" t="s">
        <v>142</v>
      </c>
      <c r="F130" s="15"/>
      <c r="G130" s="16"/>
      <c r="H130" s="131"/>
      <c r="I130" s="65"/>
      <c r="J130" s="55"/>
      <c r="K130" s="55"/>
      <c r="L130" s="55"/>
      <c r="M130" s="55"/>
      <c r="N130" s="2"/>
      <c r="O130" s="2"/>
      <c r="P130" s="2"/>
    </row>
    <row r="131" ht="28.5" customHeight="1">
      <c r="A131" s="32"/>
      <c r="B131" s="129">
        <v>2.0</v>
      </c>
      <c r="C131" s="107" t="s">
        <v>143</v>
      </c>
      <c r="D131" s="22"/>
      <c r="E131" s="22"/>
      <c r="F131" s="22"/>
      <c r="G131" s="68"/>
      <c r="H131" s="14"/>
      <c r="I131" s="70">
        <f>I132+I137+I140+I143+I146</f>
        <v>11.3</v>
      </c>
      <c r="J131" s="55"/>
      <c r="K131" s="55"/>
      <c r="L131" s="55"/>
      <c r="M131" s="55"/>
      <c r="N131" s="2"/>
      <c r="O131" s="2"/>
      <c r="P131" s="2"/>
    </row>
    <row r="132" ht="31.5" customHeight="1">
      <c r="A132" s="32"/>
      <c r="B132" s="32"/>
      <c r="C132" s="129" t="s">
        <v>72</v>
      </c>
      <c r="D132" s="87" t="s">
        <v>144</v>
      </c>
      <c r="E132" s="15"/>
      <c r="F132" s="15"/>
      <c r="G132" s="16"/>
      <c r="H132" s="131"/>
      <c r="I132" s="134">
        <f>I133+I134+I135+I136</f>
        <v>11.3</v>
      </c>
      <c r="J132" s="88"/>
      <c r="K132" s="88"/>
      <c r="L132" s="88"/>
      <c r="M132" s="88"/>
      <c r="N132" s="2"/>
      <c r="O132" s="2"/>
      <c r="P132" s="2"/>
    </row>
    <row r="133" ht="29.25" customHeight="1">
      <c r="A133" s="32"/>
      <c r="B133" s="32"/>
      <c r="C133" s="32"/>
      <c r="D133" s="135" t="s">
        <v>120</v>
      </c>
      <c r="E133" s="18" t="s">
        <v>145</v>
      </c>
      <c r="F133" s="15"/>
      <c r="G133" s="16"/>
      <c r="H133" s="131"/>
      <c r="I133" s="65"/>
      <c r="J133" s="55"/>
      <c r="K133" s="55"/>
      <c r="L133" s="55"/>
      <c r="M133" s="55"/>
      <c r="N133" s="2"/>
      <c r="O133" s="2"/>
      <c r="P133" s="2"/>
    </row>
    <row r="134" ht="29.25" customHeight="1">
      <c r="A134" s="32"/>
      <c r="B134" s="32"/>
      <c r="C134" s="32"/>
      <c r="D134" s="38" t="s">
        <v>122</v>
      </c>
      <c r="E134" s="136" t="s">
        <v>146</v>
      </c>
      <c r="G134" s="34"/>
      <c r="H134" s="131"/>
      <c r="I134" s="65"/>
      <c r="J134" s="55"/>
      <c r="K134" s="55"/>
      <c r="L134" s="55"/>
      <c r="M134" s="55"/>
      <c r="N134" s="2"/>
      <c r="O134" s="2"/>
      <c r="P134" s="2"/>
    </row>
    <row r="135" ht="21.0" customHeight="1">
      <c r="A135" s="32"/>
      <c r="B135" s="32"/>
      <c r="C135" s="32"/>
      <c r="D135" s="135" t="s">
        <v>130</v>
      </c>
      <c r="E135" s="18" t="s">
        <v>125</v>
      </c>
      <c r="F135" s="15"/>
      <c r="G135" s="16"/>
      <c r="H135" s="131"/>
      <c r="I135" s="65">
        <v>4.8</v>
      </c>
      <c r="J135" s="55"/>
      <c r="K135" s="55"/>
      <c r="L135" s="55"/>
      <c r="M135" s="55"/>
      <c r="N135" s="2"/>
      <c r="O135" s="2"/>
      <c r="P135" s="2"/>
    </row>
    <row r="136" ht="21.0" customHeight="1">
      <c r="A136" s="32"/>
      <c r="B136" s="32"/>
      <c r="C136" s="32"/>
      <c r="D136" s="13" t="s">
        <v>132</v>
      </c>
      <c r="E136" s="18" t="s">
        <v>126</v>
      </c>
      <c r="F136" s="15"/>
      <c r="G136" s="16"/>
      <c r="H136" s="131"/>
      <c r="I136" s="65">
        <v>6.5</v>
      </c>
      <c r="J136" s="55"/>
      <c r="K136" s="55"/>
      <c r="L136" s="55"/>
      <c r="M136" s="55"/>
      <c r="N136" s="2"/>
      <c r="O136" s="2"/>
      <c r="P136" s="2"/>
    </row>
    <row r="137" ht="29.25" customHeight="1">
      <c r="A137" s="32"/>
      <c r="B137" s="32"/>
      <c r="C137" s="129" t="s">
        <v>74</v>
      </c>
      <c r="D137" s="137" t="s">
        <v>147</v>
      </c>
      <c r="E137" s="15"/>
      <c r="F137" s="15"/>
      <c r="G137" s="16"/>
      <c r="H137" s="131"/>
      <c r="I137" s="88"/>
      <c r="J137" s="88"/>
      <c r="K137" s="88"/>
      <c r="L137" s="88"/>
      <c r="M137" s="88"/>
      <c r="N137" s="2"/>
      <c r="O137" s="2"/>
      <c r="P137" s="2"/>
    </row>
    <row r="138" ht="21.0" customHeight="1">
      <c r="A138" s="32"/>
      <c r="B138" s="32"/>
      <c r="C138" s="32"/>
      <c r="D138" s="138" t="s">
        <v>120</v>
      </c>
      <c r="E138" s="136" t="s">
        <v>125</v>
      </c>
      <c r="G138" s="34"/>
      <c r="H138" s="131"/>
      <c r="I138" s="65"/>
      <c r="J138" s="55"/>
      <c r="K138" s="55"/>
      <c r="L138" s="55"/>
      <c r="M138" s="55"/>
      <c r="N138" s="2"/>
      <c r="O138" s="2"/>
      <c r="P138" s="2"/>
    </row>
    <row r="139" ht="21.0" customHeight="1">
      <c r="A139" s="32"/>
      <c r="B139" s="32"/>
      <c r="C139" s="36"/>
      <c r="D139" s="139" t="s">
        <v>122</v>
      </c>
      <c r="E139" s="18" t="s">
        <v>126</v>
      </c>
      <c r="F139" s="15"/>
      <c r="G139" s="16"/>
      <c r="H139" s="131"/>
      <c r="I139" s="65"/>
      <c r="J139" s="55"/>
      <c r="K139" s="55"/>
      <c r="L139" s="55"/>
      <c r="M139" s="55"/>
      <c r="N139" s="2"/>
      <c r="O139" s="2"/>
      <c r="P139" s="2"/>
    </row>
    <row r="140" ht="44.25" customHeight="1">
      <c r="A140" s="32"/>
      <c r="B140" s="32"/>
      <c r="C140" s="129" t="s">
        <v>76</v>
      </c>
      <c r="D140" s="107" t="s">
        <v>148</v>
      </c>
      <c r="E140" s="22"/>
      <c r="F140" s="22"/>
      <c r="G140" s="68"/>
      <c r="H140" s="131"/>
      <c r="I140" s="88"/>
      <c r="J140" s="88"/>
      <c r="K140" s="88"/>
      <c r="L140" s="88"/>
      <c r="M140" s="88"/>
      <c r="N140" s="2"/>
      <c r="O140" s="2"/>
      <c r="P140" s="2"/>
    </row>
    <row r="141" ht="21.0" customHeight="1">
      <c r="A141" s="32"/>
      <c r="B141" s="32"/>
      <c r="C141" s="32"/>
      <c r="D141" s="13" t="s">
        <v>120</v>
      </c>
      <c r="E141" s="18" t="s">
        <v>125</v>
      </c>
      <c r="F141" s="15"/>
      <c r="G141" s="16"/>
      <c r="H141" s="131"/>
      <c r="I141" s="65"/>
      <c r="J141" s="55"/>
      <c r="K141" s="55"/>
      <c r="L141" s="55"/>
      <c r="M141" s="55"/>
      <c r="N141" s="2"/>
      <c r="O141" s="2"/>
      <c r="P141" s="2"/>
    </row>
    <row r="142" ht="21.0" customHeight="1">
      <c r="A142" s="32"/>
      <c r="B142" s="32"/>
      <c r="C142" s="36"/>
      <c r="D142" s="38" t="s">
        <v>122</v>
      </c>
      <c r="E142" s="136" t="s">
        <v>126</v>
      </c>
      <c r="G142" s="34"/>
      <c r="H142" s="131"/>
      <c r="I142" s="65"/>
      <c r="J142" s="55"/>
      <c r="K142" s="55"/>
      <c r="L142" s="55"/>
      <c r="M142" s="55"/>
      <c r="N142" s="2"/>
      <c r="O142" s="2"/>
      <c r="P142" s="2"/>
    </row>
    <row r="143" ht="46.5" customHeight="1">
      <c r="A143" s="32"/>
      <c r="B143" s="32"/>
      <c r="C143" s="129" t="s">
        <v>78</v>
      </c>
      <c r="D143" s="87" t="s">
        <v>149</v>
      </c>
      <c r="E143" s="15"/>
      <c r="F143" s="15"/>
      <c r="G143" s="16"/>
      <c r="H143" s="131"/>
      <c r="I143" s="88"/>
      <c r="J143" s="88"/>
      <c r="K143" s="88"/>
      <c r="L143" s="88"/>
      <c r="M143" s="88"/>
      <c r="N143" s="2"/>
      <c r="O143" s="2"/>
      <c r="P143" s="2"/>
    </row>
    <row r="144" ht="21.0" customHeight="1">
      <c r="A144" s="32"/>
      <c r="B144" s="32"/>
      <c r="C144" s="32"/>
      <c r="D144" s="135" t="s">
        <v>120</v>
      </c>
      <c r="E144" s="136" t="s">
        <v>125</v>
      </c>
      <c r="G144" s="34"/>
      <c r="H144" s="131"/>
      <c r="I144" s="65"/>
      <c r="J144" s="55"/>
      <c r="K144" s="55"/>
      <c r="L144" s="55"/>
      <c r="M144" s="55"/>
      <c r="N144" s="2"/>
      <c r="O144" s="2"/>
      <c r="P144" s="2"/>
    </row>
    <row r="145" ht="21.0" customHeight="1">
      <c r="A145" s="32"/>
      <c r="B145" s="32"/>
      <c r="C145" s="36"/>
      <c r="D145" s="13" t="s">
        <v>122</v>
      </c>
      <c r="E145" s="18" t="s">
        <v>126</v>
      </c>
      <c r="F145" s="15"/>
      <c r="G145" s="16"/>
      <c r="H145" s="131"/>
      <c r="I145" s="65"/>
      <c r="J145" s="55"/>
      <c r="K145" s="55"/>
      <c r="L145" s="55"/>
      <c r="M145" s="55"/>
      <c r="N145" s="2"/>
      <c r="O145" s="2"/>
      <c r="P145" s="2"/>
    </row>
    <row r="146" ht="30.0" customHeight="1">
      <c r="A146" s="32"/>
      <c r="B146" s="32"/>
      <c r="C146" s="129" t="s">
        <v>150</v>
      </c>
      <c r="D146" s="3"/>
      <c r="E146" s="87" t="s">
        <v>151</v>
      </c>
      <c r="F146" s="15"/>
      <c r="G146" s="16"/>
      <c r="H146" s="131"/>
      <c r="I146" s="88"/>
      <c r="J146" s="88"/>
      <c r="K146" s="88"/>
      <c r="L146" s="88"/>
      <c r="M146" s="88"/>
      <c r="N146" s="2"/>
      <c r="O146" s="2"/>
      <c r="P146" s="2"/>
    </row>
    <row r="147" ht="44.25" customHeight="1">
      <c r="A147" s="32"/>
      <c r="B147" s="129">
        <v>3.0</v>
      </c>
      <c r="C147" s="107" t="s">
        <v>152</v>
      </c>
      <c r="D147" s="22"/>
      <c r="E147" s="22"/>
      <c r="F147" s="22"/>
      <c r="G147" s="68"/>
      <c r="H147" s="14"/>
      <c r="I147" s="65"/>
      <c r="J147" s="55"/>
      <c r="K147" s="55"/>
      <c r="L147" s="55"/>
      <c r="M147" s="55"/>
      <c r="N147" s="2"/>
      <c r="O147" s="2"/>
      <c r="P147" s="2"/>
    </row>
    <row r="148" ht="29.25" customHeight="1">
      <c r="A148" s="32"/>
      <c r="B148" s="108">
        <v>4.0</v>
      </c>
      <c r="C148" s="140" t="s">
        <v>153</v>
      </c>
      <c r="D148" s="15"/>
      <c r="E148" s="15"/>
      <c r="F148" s="15"/>
      <c r="G148" s="16"/>
      <c r="H148" s="14"/>
      <c r="I148" s="65"/>
      <c r="J148" s="55"/>
      <c r="K148" s="55"/>
      <c r="L148" s="55"/>
      <c r="M148" s="55"/>
      <c r="N148" s="2"/>
      <c r="O148" s="2"/>
      <c r="P148" s="2"/>
    </row>
    <row r="149" ht="30.75" customHeight="1">
      <c r="A149" s="32"/>
      <c r="B149" s="106">
        <v>5.0</v>
      </c>
      <c r="C149" s="136" t="s">
        <v>154</v>
      </c>
      <c r="G149" s="34"/>
      <c r="H149" s="14"/>
      <c r="I149" s="65"/>
      <c r="J149" s="55"/>
      <c r="K149" s="55"/>
      <c r="L149" s="55"/>
      <c r="M149" s="55"/>
      <c r="N149" s="2"/>
      <c r="O149" s="2"/>
      <c r="P149" s="2"/>
    </row>
    <row r="150" ht="29.25" customHeight="1">
      <c r="A150" s="32"/>
      <c r="B150" s="74">
        <v>6.0</v>
      </c>
      <c r="C150" s="87" t="s">
        <v>155</v>
      </c>
      <c r="D150" s="15"/>
      <c r="E150" s="15"/>
      <c r="F150" s="15"/>
      <c r="G150" s="16"/>
      <c r="H150" s="131"/>
      <c r="I150" s="65"/>
      <c r="J150" s="55"/>
      <c r="K150" s="55"/>
      <c r="L150" s="55"/>
      <c r="M150" s="55"/>
      <c r="N150" s="2"/>
      <c r="O150" s="2"/>
      <c r="P150" s="2"/>
    </row>
    <row r="151" ht="29.25" customHeight="1">
      <c r="A151" s="32"/>
      <c r="B151" s="32"/>
      <c r="C151" s="83" t="s">
        <v>72</v>
      </c>
      <c r="D151" s="87" t="s">
        <v>156</v>
      </c>
      <c r="E151" s="15"/>
      <c r="F151" s="15"/>
      <c r="G151" s="16"/>
      <c r="H151" s="131"/>
      <c r="I151" s="65"/>
      <c r="J151" s="55"/>
      <c r="K151" s="55"/>
      <c r="L151" s="55"/>
      <c r="M151" s="55"/>
      <c r="N151" s="2"/>
      <c r="O151" s="2"/>
      <c r="P151" s="2"/>
    </row>
    <row r="152" ht="20.25" customHeight="1">
      <c r="A152" s="32"/>
      <c r="B152" s="32"/>
      <c r="C152" s="48" t="s">
        <v>74</v>
      </c>
      <c r="D152" s="18" t="s">
        <v>157</v>
      </c>
      <c r="E152" s="15"/>
      <c r="F152" s="15"/>
      <c r="G152" s="16"/>
      <c r="H152" s="14"/>
      <c r="I152" s="65"/>
      <c r="J152" s="55"/>
      <c r="K152" s="55"/>
      <c r="L152" s="55"/>
      <c r="M152" s="55"/>
      <c r="N152" s="3"/>
      <c r="O152" s="3"/>
      <c r="P152" s="3"/>
    </row>
    <row r="153" ht="20.25" customHeight="1">
      <c r="A153" s="32"/>
      <c r="B153" s="32"/>
      <c r="C153" s="48" t="s">
        <v>76</v>
      </c>
      <c r="D153" s="18" t="s">
        <v>158</v>
      </c>
      <c r="E153" s="15"/>
      <c r="F153" s="15"/>
      <c r="G153" s="16"/>
      <c r="H153" s="14"/>
      <c r="I153" s="65"/>
      <c r="J153" s="55"/>
      <c r="K153" s="55"/>
      <c r="L153" s="55"/>
      <c r="M153" s="55"/>
      <c r="N153" s="3"/>
      <c r="O153" s="3"/>
      <c r="P153" s="3"/>
    </row>
    <row r="154" ht="20.25" customHeight="1">
      <c r="A154" s="32"/>
      <c r="B154" s="32"/>
      <c r="C154" s="48" t="s">
        <v>78</v>
      </c>
      <c r="D154" s="18" t="s">
        <v>126</v>
      </c>
      <c r="E154" s="15"/>
      <c r="F154" s="15"/>
      <c r="G154" s="16"/>
      <c r="H154" s="14"/>
      <c r="I154" s="65"/>
      <c r="J154" s="55"/>
      <c r="K154" s="55"/>
      <c r="L154" s="55"/>
      <c r="M154" s="55"/>
      <c r="N154" s="3"/>
      <c r="O154" s="3"/>
      <c r="P154" s="3"/>
    </row>
    <row r="155" ht="46.5" customHeight="1">
      <c r="A155" s="32"/>
      <c r="B155" s="32"/>
      <c r="C155" s="48" t="s">
        <v>150</v>
      </c>
      <c r="D155" s="87" t="s">
        <v>159</v>
      </c>
      <c r="E155" s="15"/>
      <c r="F155" s="15"/>
      <c r="G155" s="16"/>
      <c r="H155" s="14"/>
      <c r="I155" s="65"/>
      <c r="J155" s="55"/>
      <c r="K155" s="55"/>
      <c r="L155" s="55"/>
      <c r="M155" s="55"/>
      <c r="N155" s="2"/>
      <c r="O155" s="2"/>
      <c r="P155" s="2"/>
    </row>
    <row r="156" ht="44.25" customHeight="1">
      <c r="A156" s="32"/>
      <c r="B156" s="32"/>
      <c r="C156" s="48" t="s">
        <v>160</v>
      </c>
      <c r="D156" s="87" t="s">
        <v>161</v>
      </c>
      <c r="E156" s="15"/>
      <c r="F156" s="15"/>
      <c r="G156" s="16"/>
      <c r="H156" s="38"/>
      <c r="I156" s="38"/>
      <c r="J156" s="38"/>
      <c r="K156" s="38"/>
      <c r="L156" s="38"/>
      <c r="M156" s="38"/>
      <c r="N156" s="2"/>
      <c r="O156" s="2"/>
      <c r="P156" s="2"/>
    </row>
    <row r="157" ht="72.0" customHeight="1">
      <c r="A157" s="32"/>
      <c r="B157" s="32"/>
      <c r="C157" s="48" t="s">
        <v>162</v>
      </c>
      <c r="D157" s="87" t="s">
        <v>163</v>
      </c>
      <c r="E157" s="15"/>
      <c r="F157" s="15"/>
      <c r="G157" s="16"/>
      <c r="H157" s="38"/>
      <c r="I157" s="38"/>
      <c r="J157" s="38"/>
      <c r="K157" s="38"/>
      <c r="L157" s="38"/>
      <c r="M157" s="38"/>
      <c r="N157" s="2"/>
      <c r="O157" s="2"/>
      <c r="P157" s="2"/>
    </row>
    <row r="158" ht="19.5" customHeight="1">
      <c r="A158" s="32"/>
      <c r="B158" s="14" t="s">
        <v>47</v>
      </c>
      <c r="C158" s="15"/>
      <c r="D158" s="15"/>
      <c r="E158" s="15"/>
      <c r="F158" s="15"/>
      <c r="G158" s="15"/>
      <c r="H158" s="15"/>
      <c r="I158" s="15"/>
      <c r="J158" s="15"/>
      <c r="K158" s="15"/>
      <c r="L158" s="15"/>
      <c r="M158" s="16"/>
      <c r="N158" s="2"/>
      <c r="O158" s="2"/>
      <c r="P158" s="2"/>
    </row>
    <row r="159" ht="19.5" customHeight="1">
      <c r="A159" s="32"/>
      <c r="B159" s="33" t="s">
        <v>48</v>
      </c>
      <c r="G159" s="34"/>
      <c r="H159" s="17" t="s">
        <v>49</v>
      </c>
      <c r="I159" s="30"/>
      <c r="J159" s="30"/>
      <c r="K159" s="30"/>
      <c r="L159" s="30"/>
      <c r="M159" s="31"/>
      <c r="N159" s="2"/>
      <c r="O159" s="2"/>
      <c r="P159" s="2"/>
    </row>
    <row r="160" ht="19.5" customHeight="1">
      <c r="A160" s="32"/>
      <c r="B160" s="35"/>
      <c r="G160" s="34"/>
      <c r="H160" s="17" t="s">
        <v>50</v>
      </c>
      <c r="I160" s="30"/>
      <c r="J160" s="31"/>
      <c r="K160" s="17" t="s">
        <v>51</v>
      </c>
      <c r="L160" s="30"/>
      <c r="M160" s="31"/>
      <c r="N160" s="2"/>
      <c r="O160" s="2"/>
      <c r="P160" s="2"/>
    </row>
    <row r="161" ht="19.5" customHeight="1">
      <c r="A161" s="32"/>
      <c r="B161" s="37"/>
      <c r="C161" s="30"/>
      <c r="D161" s="30"/>
      <c r="E161" s="30"/>
      <c r="F161" s="30"/>
      <c r="G161" s="31"/>
      <c r="H161" s="13" t="s">
        <v>52</v>
      </c>
      <c r="I161" s="13" t="s">
        <v>53</v>
      </c>
      <c r="J161" s="13" t="s">
        <v>54</v>
      </c>
      <c r="K161" s="13" t="s">
        <v>52</v>
      </c>
      <c r="L161" s="13" t="s">
        <v>53</v>
      </c>
      <c r="M161" s="13" t="s">
        <v>54</v>
      </c>
      <c r="N161" s="2"/>
      <c r="O161" s="2"/>
      <c r="P161" s="2"/>
    </row>
    <row r="162" ht="19.5" customHeight="1">
      <c r="A162" s="32"/>
      <c r="B162" s="14">
        <v>2.0</v>
      </c>
      <c r="C162" s="15"/>
      <c r="D162" s="15"/>
      <c r="E162" s="15"/>
      <c r="F162" s="15"/>
      <c r="G162" s="16"/>
      <c r="H162" s="13">
        <v>3.0</v>
      </c>
      <c r="I162" s="13">
        <v>4.0</v>
      </c>
      <c r="J162" s="13">
        <v>5.0</v>
      </c>
      <c r="K162" s="13">
        <v>6.0</v>
      </c>
      <c r="L162" s="13">
        <v>7.0</v>
      </c>
      <c r="M162" s="13">
        <v>8.0</v>
      </c>
      <c r="N162" s="2"/>
      <c r="O162" s="2"/>
      <c r="P162" s="2"/>
    </row>
    <row r="163" ht="63.0" customHeight="1">
      <c r="A163" s="36"/>
      <c r="B163" s="106">
        <v>7.0</v>
      </c>
      <c r="C163" s="87" t="s">
        <v>164</v>
      </c>
      <c r="D163" s="15"/>
      <c r="E163" s="15"/>
      <c r="F163" s="15"/>
      <c r="G163" s="16"/>
      <c r="H163" s="131"/>
      <c r="I163" s="65"/>
      <c r="J163" s="55"/>
      <c r="K163" s="55"/>
      <c r="L163" s="55"/>
      <c r="M163" s="55"/>
      <c r="N163" s="2"/>
      <c r="O163" s="2"/>
      <c r="P163" s="2"/>
    </row>
    <row r="164" ht="21.0" customHeight="1">
      <c r="A164" s="126"/>
      <c r="B164" s="74"/>
      <c r="C164" s="48">
        <v>1.0</v>
      </c>
      <c r="D164" s="18" t="s">
        <v>165</v>
      </c>
      <c r="E164" s="15"/>
      <c r="F164" s="15"/>
      <c r="G164" s="16"/>
      <c r="H164" s="131"/>
      <c r="I164" s="65"/>
      <c r="J164" s="55"/>
      <c r="K164" s="55"/>
      <c r="L164" s="55"/>
      <c r="M164" s="55"/>
      <c r="N164" s="2"/>
      <c r="O164" s="2"/>
      <c r="P164" s="2"/>
    </row>
    <row r="165" ht="21.0" customHeight="1">
      <c r="A165" s="32"/>
      <c r="B165" s="32"/>
      <c r="C165" s="48">
        <v>2.0</v>
      </c>
      <c r="D165" s="136" t="s">
        <v>166</v>
      </c>
      <c r="G165" s="34"/>
      <c r="H165" s="131"/>
      <c r="I165" s="65"/>
      <c r="J165" s="55"/>
      <c r="K165" s="55"/>
      <c r="L165" s="55"/>
      <c r="M165" s="55"/>
      <c r="N165" s="2"/>
      <c r="O165" s="2"/>
      <c r="P165" s="2"/>
    </row>
    <row r="166" ht="21.0" customHeight="1">
      <c r="A166" s="32"/>
      <c r="B166" s="36"/>
      <c r="C166" s="48">
        <v>3.0</v>
      </c>
      <c r="D166" s="18" t="s">
        <v>167</v>
      </c>
      <c r="E166" s="15"/>
      <c r="F166" s="15"/>
      <c r="G166" s="16"/>
      <c r="H166" s="14"/>
      <c r="I166" s="65"/>
      <c r="J166" s="55"/>
      <c r="K166" s="55"/>
      <c r="L166" s="55"/>
      <c r="M166" s="55"/>
      <c r="N166" s="2"/>
      <c r="O166" s="2"/>
      <c r="P166" s="2"/>
    </row>
    <row r="167" ht="33.75" customHeight="1">
      <c r="A167" s="32"/>
      <c r="B167" s="13">
        <v>8.0</v>
      </c>
      <c r="C167" s="103" t="s">
        <v>168</v>
      </c>
      <c r="D167" s="30"/>
      <c r="E167" s="30"/>
      <c r="F167" s="30"/>
      <c r="G167" s="31"/>
      <c r="H167" s="14"/>
      <c r="I167" s="65"/>
      <c r="J167" s="55"/>
      <c r="K167" s="55"/>
      <c r="L167" s="55"/>
      <c r="M167" s="55"/>
      <c r="N167" s="2"/>
      <c r="O167" s="2"/>
      <c r="P167" s="2"/>
    </row>
    <row r="168" ht="22.5" customHeight="1">
      <c r="A168" s="126" t="s">
        <v>169</v>
      </c>
      <c r="B168" s="19" t="s">
        <v>170</v>
      </c>
      <c r="C168" s="15"/>
      <c r="D168" s="15"/>
      <c r="E168" s="15"/>
      <c r="F168" s="15"/>
      <c r="G168" s="16"/>
      <c r="H168" s="127">
        <v>35.0</v>
      </c>
      <c r="I168" s="70">
        <f>I169+I171+I173+I184+I188</f>
        <v>55</v>
      </c>
      <c r="J168" s="69">
        <f>I168+H168</f>
        <v>90</v>
      </c>
      <c r="K168" s="141"/>
      <c r="L168" s="141"/>
      <c r="M168" s="141"/>
      <c r="N168" s="142"/>
      <c r="O168" s="142"/>
      <c r="P168" s="142"/>
    </row>
    <row r="169" ht="19.5" customHeight="1">
      <c r="A169" s="93"/>
      <c r="B169" s="29">
        <v>1.0</v>
      </c>
      <c r="C169" s="18" t="s">
        <v>171</v>
      </c>
      <c r="D169" s="15"/>
      <c r="E169" s="15"/>
      <c r="F169" s="15"/>
      <c r="G169" s="16"/>
      <c r="H169" s="104"/>
      <c r="I169" s="65">
        <f>PENGABDIAN!L23</f>
        <v>44</v>
      </c>
      <c r="J169" s="55"/>
      <c r="K169" s="56"/>
      <c r="L169" s="56"/>
      <c r="M169" s="56"/>
      <c r="N169" s="2"/>
      <c r="O169" s="2"/>
      <c r="P169" s="2"/>
    </row>
    <row r="170" ht="51.0" customHeight="1">
      <c r="A170" s="93"/>
      <c r="B170" s="83"/>
      <c r="C170" s="105"/>
      <c r="D170" s="143" t="s">
        <v>172</v>
      </c>
      <c r="E170" s="15"/>
      <c r="F170" s="15"/>
      <c r="G170" s="16"/>
      <c r="H170" s="104"/>
      <c r="I170" s="65"/>
      <c r="J170" s="55"/>
      <c r="K170" s="56"/>
      <c r="L170" s="56"/>
      <c r="M170" s="56"/>
      <c r="N170" s="2"/>
      <c r="O170" s="2"/>
      <c r="P170" s="2"/>
    </row>
    <row r="171" ht="31.5" customHeight="1">
      <c r="A171" s="93"/>
      <c r="B171" s="74">
        <v>2.0</v>
      </c>
      <c r="C171" s="107" t="s">
        <v>173</v>
      </c>
      <c r="D171" s="22"/>
      <c r="E171" s="22"/>
      <c r="F171" s="22"/>
      <c r="G171" s="68"/>
      <c r="H171" s="144"/>
      <c r="I171" s="112">
        <f>PENGABDIAN!L25</f>
        <v>0</v>
      </c>
      <c r="J171" s="113"/>
      <c r="K171" s="114"/>
      <c r="L171" s="114"/>
      <c r="M171" s="114"/>
      <c r="N171" s="2"/>
      <c r="O171" s="2"/>
      <c r="P171" s="2"/>
    </row>
    <row r="172" ht="33.0" customHeight="1">
      <c r="A172" s="116"/>
      <c r="B172" s="83"/>
      <c r="C172" s="105"/>
      <c r="D172" s="87" t="s">
        <v>174</v>
      </c>
      <c r="E172" s="15"/>
      <c r="F172" s="15"/>
      <c r="G172" s="16"/>
      <c r="H172" s="104"/>
      <c r="I172" s="65"/>
      <c r="J172" s="55"/>
      <c r="K172" s="110"/>
      <c r="L172" s="56"/>
      <c r="M172" s="56"/>
      <c r="N172" s="2"/>
      <c r="O172" s="2"/>
      <c r="P172" s="2"/>
    </row>
    <row r="173" ht="30.75" customHeight="1">
      <c r="A173" s="93"/>
      <c r="B173" s="74">
        <v>3.0</v>
      </c>
      <c r="C173" s="87" t="s">
        <v>175</v>
      </c>
      <c r="D173" s="15"/>
      <c r="E173" s="15"/>
      <c r="F173" s="15"/>
      <c r="G173" s="16"/>
      <c r="H173" s="104"/>
      <c r="I173" s="65">
        <f>PENGABDIAN!L27</f>
        <v>8</v>
      </c>
      <c r="J173" s="55"/>
      <c r="K173" s="56"/>
      <c r="L173" s="56"/>
      <c r="M173" s="56"/>
      <c r="N173" s="2"/>
      <c r="O173" s="2"/>
      <c r="P173" s="2"/>
    </row>
    <row r="174" ht="19.5" customHeight="1">
      <c r="A174" s="93"/>
      <c r="B174" s="83"/>
      <c r="C174" s="13">
        <v>1.0</v>
      </c>
      <c r="D174" s="18" t="s">
        <v>176</v>
      </c>
      <c r="E174" s="15"/>
      <c r="F174" s="15"/>
      <c r="G174" s="16"/>
      <c r="H174" s="104"/>
      <c r="I174" s="65"/>
      <c r="J174" s="55"/>
      <c r="K174" s="56"/>
      <c r="L174" s="56"/>
      <c r="M174" s="56"/>
      <c r="N174" s="2"/>
      <c r="O174" s="2"/>
      <c r="P174" s="2"/>
    </row>
    <row r="175" ht="19.5" customHeight="1">
      <c r="A175" s="93"/>
      <c r="B175" s="94"/>
      <c r="C175" s="95"/>
      <c r="D175" s="29" t="s">
        <v>17</v>
      </c>
      <c r="E175" s="23" t="s">
        <v>177</v>
      </c>
      <c r="F175" s="15"/>
      <c r="G175" s="16"/>
      <c r="H175" s="104"/>
      <c r="I175" s="65"/>
      <c r="J175" s="55"/>
      <c r="K175" s="56"/>
      <c r="L175" s="56"/>
      <c r="M175" s="56"/>
      <c r="N175" s="2"/>
      <c r="O175" s="2"/>
      <c r="P175" s="2"/>
    </row>
    <row r="176" ht="19.5" customHeight="1">
      <c r="A176" s="93"/>
      <c r="B176" s="94"/>
      <c r="C176" s="95"/>
      <c r="D176" s="94"/>
      <c r="E176" s="13" t="s">
        <v>178</v>
      </c>
      <c r="F176" s="101" t="s">
        <v>165</v>
      </c>
      <c r="G176" s="56"/>
      <c r="H176" s="104"/>
      <c r="I176" s="65"/>
      <c r="J176" s="55"/>
      <c r="K176" s="56"/>
      <c r="L176" s="56"/>
      <c r="M176" s="56"/>
      <c r="N176" s="2"/>
      <c r="O176" s="2"/>
      <c r="P176" s="2"/>
    </row>
    <row r="177" ht="19.5" customHeight="1">
      <c r="A177" s="93"/>
      <c r="B177" s="94"/>
      <c r="C177" s="95"/>
      <c r="D177" s="94"/>
      <c r="E177" s="13" t="s">
        <v>179</v>
      </c>
      <c r="F177" s="101" t="s">
        <v>166</v>
      </c>
      <c r="G177" s="56"/>
      <c r="H177" s="104"/>
      <c r="I177" s="65"/>
      <c r="J177" s="55"/>
      <c r="K177" s="56"/>
      <c r="L177" s="56"/>
      <c r="M177" s="56"/>
      <c r="N177" s="2"/>
      <c r="O177" s="2"/>
      <c r="P177" s="2"/>
    </row>
    <row r="178" ht="19.5" customHeight="1">
      <c r="A178" s="93"/>
      <c r="B178" s="94"/>
      <c r="C178" s="145"/>
      <c r="D178" s="83"/>
      <c r="E178" s="13" t="s">
        <v>180</v>
      </c>
      <c r="F178" s="101" t="s">
        <v>167</v>
      </c>
      <c r="G178" s="56"/>
      <c r="H178" s="104"/>
      <c r="I178" s="65"/>
      <c r="J178" s="55"/>
      <c r="K178" s="56"/>
      <c r="L178" s="56"/>
      <c r="M178" s="56"/>
      <c r="N178" s="2"/>
      <c r="O178" s="2"/>
      <c r="P178" s="2"/>
    </row>
    <row r="179" ht="33.0" customHeight="1">
      <c r="A179" s="93"/>
      <c r="B179" s="94"/>
      <c r="C179" s="145"/>
      <c r="D179" s="74">
        <v>2.0</v>
      </c>
      <c r="E179" s="87" t="s">
        <v>181</v>
      </c>
      <c r="F179" s="15"/>
      <c r="G179" s="16"/>
      <c r="H179" s="104"/>
      <c r="I179" s="65"/>
      <c r="J179" s="55"/>
      <c r="K179" s="56"/>
      <c r="L179" s="56"/>
      <c r="M179" s="56"/>
      <c r="N179" s="2"/>
      <c r="O179" s="2"/>
      <c r="P179" s="2"/>
    </row>
    <row r="180" ht="19.5" customHeight="1">
      <c r="A180" s="93"/>
      <c r="B180" s="94"/>
      <c r="C180" s="145"/>
      <c r="D180" s="94"/>
      <c r="E180" s="13" t="s">
        <v>178</v>
      </c>
      <c r="F180" s="101" t="s">
        <v>165</v>
      </c>
      <c r="G180" s="56"/>
      <c r="H180" s="104"/>
      <c r="I180" s="65"/>
      <c r="J180" s="55"/>
      <c r="K180" s="56"/>
      <c r="L180" s="56"/>
      <c r="M180" s="56"/>
      <c r="N180" s="2"/>
      <c r="O180" s="2"/>
      <c r="P180" s="2"/>
    </row>
    <row r="181" ht="19.5" customHeight="1">
      <c r="A181" s="93"/>
      <c r="B181" s="94"/>
      <c r="C181" s="145"/>
      <c r="D181" s="94"/>
      <c r="E181" s="13" t="s">
        <v>179</v>
      </c>
      <c r="F181" s="101" t="s">
        <v>166</v>
      </c>
      <c r="G181" s="56"/>
      <c r="H181" s="104"/>
      <c r="I181" s="65"/>
      <c r="J181" s="55"/>
      <c r="K181" s="56"/>
      <c r="L181" s="56"/>
      <c r="M181" s="56"/>
      <c r="N181" s="2"/>
      <c r="O181" s="2"/>
      <c r="P181" s="2"/>
    </row>
    <row r="182" ht="19.5" customHeight="1">
      <c r="A182" s="93"/>
      <c r="B182" s="94"/>
      <c r="C182" s="145"/>
      <c r="D182" s="94"/>
      <c r="E182" s="13" t="s">
        <v>180</v>
      </c>
      <c r="F182" s="101" t="s">
        <v>167</v>
      </c>
      <c r="G182" s="56"/>
      <c r="H182" s="104"/>
      <c r="I182" s="65"/>
      <c r="J182" s="55"/>
      <c r="K182" s="56"/>
      <c r="L182" s="56"/>
      <c r="M182" s="56"/>
      <c r="N182" s="2"/>
      <c r="O182" s="2"/>
      <c r="P182" s="2"/>
    </row>
    <row r="183" ht="19.5" customHeight="1">
      <c r="A183" s="93"/>
      <c r="B183" s="83"/>
      <c r="C183" s="135" t="s">
        <v>182</v>
      </c>
      <c r="D183" s="97"/>
      <c r="E183" s="48" t="s">
        <v>183</v>
      </c>
      <c r="F183" s="25" t="s">
        <v>184</v>
      </c>
      <c r="G183" s="16"/>
      <c r="H183" s="104"/>
      <c r="I183" s="65"/>
      <c r="J183" s="55"/>
      <c r="K183" s="56"/>
      <c r="L183" s="56"/>
      <c r="M183" s="56"/>
      <c r="N183" s="2"/>
      <c r="O183" s="2"/>
      <c r="P183" s="2"/>
    </row>
    <row r="184" ht="49.5" customHeight="1">
      <c r="A184" s="93"/>
      <c r="B184" s="74">
        <v>4.0</v>
      </c>
      <c r="C184" s="146" t="s">
        <v>185</v>
      </c>
      <c r="D184" s="30"/>
      <c r="E184" s="30"/>
      <c r="F184" s="30"/>
      <c r="G184" s="31"/>
      <c r="H184" s="104"/>
      <c r="I184" s="65">
        <f>PENGABDIAN!L44</f>
        <v>0</v>
      </c>
      <c r="J184" s="55"/>
      <c r="K184" s="56"/>
      <c r="L184" s="56"/>
      <c r="M184" s="56"/>
      <c r="N184" s="2"/>
      <c r="O184" s="2"/>
      <c r="P184" s="2"/>
    </row>
    <row r="185" ht="19.5" customHeight="1">
      <c r="A185" s="93"/>
      <c r="B185" s="94"/>
      <c r="C185" s="13" t="s">
        <v>186</v>
      </c>
      <c r="D185" s="18" t="s">
        <v>187</v>
      </c>
      <c r="E185" s="15"/>
      <c r="F185" s="15"/>
      <c r="G185" s="16"/>
      <c r="H185" s="104"/>
      <c r="I185" s="65"/>
      <c r="J185" s="55"/>
      <c r="K185" s="56"/>
      <c r="L185" s="56"/>
      <c r="M185" s="56"/>
      <c r="N185" s="2"/>
      <c r="O185" s="2"/>
      <c r="P185" s="2"/>
    </row>
    <row r="186" ht="19.5" customHeight="1">
      <c r="A186" s="93"/>
      <c r="B186" s="94"/>
      <c r="C186" s="13" t="s">
        <v>188</v>
      </c>
      <c r="D186" s="18" t="s">
        <v>189</v>
      </c>
      <c r="E186" s="15"/>
      <c r="F186" s="15"/>
      <c r="G186" s="16"/>
      <c r="H186" s="104"/>
      <c r="I186" s="65"/>
      <c r="J186" s="55"/>
      <c r="K186" s="56"/>
      <c r="L186" s="56"/>
      <c r="M186" s="56"/>
      <c r="N186" s="2"/>
      <c r="O186" s="2"/>
      <c r="P186" s="2"/>
    </row>
    <row r="187" ht="19.5" customHeight="1">
      <c r="A187" s="93"/>
      <c r="B187" s="135"/>
      <c r="C187" s="13" t="s">
        <v>190</v>
      </c>
      <c r="D187" s="147" t="s">
        <v>191</v>
      </c>
      <c r="E187" s="30"/>
      <c r="F187" s="30"/>
      <c r="G187" s="31"/>
      <c r="H187" s="104"/>
      <c r="I187" s="65"/>
      <c r="J187" s="55"/>
      <c r="K187" s="56"/>
      <c r="L187" s="56"/>
      <c r="M187" s="56"/>
      <c r="N187" s="2"/>
      <c r="O187" s="2"/>
      <c r="P187" s="2"/>
    </row>
    <row r="188" ht="19.5" customHeight="1">
      <c r="A188" s="93"/>
      <c r="B188" s="38">
        <v>5.0</v>
      </c>
      <c r="C188" s="18" t="s">
        <v>192</v>
      </c>
      <c r="D188" s="15"/>
      <c r="E188" s="15"/>
      <c r="F188" s="15"/>
      <c r="G188" s="16"/>
      <c r="H188" s="115"/>
      <c r="I188" s="65">
        <f>PENGABDIAN!L48</f>
        <v>3</v>
      </c>
      <c r="J188" s="55"/>
      <c r="K188" s="56"/>
      <c r="L188" s="56"/>
      <c r="M188" s="56"/>
      <c r="N188" s="2"/>
      <c r="O188" s="2"/>
      <c r="P188" s="2"/>
    </row>
    <row r="189" ht="36.0" customHeight="1">
      <c r="A189" s="93"/>
      <c r="B189" s="135"/>
      <c r="C189" s="25"/>
      <c r="D189" s="18" t="s">
        <v>193</v>
      </c>
      <c r="E189" s="15"/>
      <c r="F189" s="15"/>
      <c r="G189" s="16"/>
      <c r="H189" s="115"/>
      <c r="I189" s="65"/>
      <c r="J189" s="55"/>
      <c r="K189" s="56"/>
      <c r="L189" s="56"/>
      <c r="M189" s="56"/>
      <c r="N189" s="2"/>
      <c r="O189" s="2"/>
      <c r="P189" s="2"/>
    </row>
    <row r="190" ht="66.0" customHeight="1">
      <c r="A190" s="93"/>
      <c r="B190" s="38">
        <v>6.0</v>
      </c>
      <c r="C190" s="18" t="s">
        <v>194</v>
      </c>
      <c r="D190" s="15"/>
      <c r="E190" s="15"/>
      <c r="F190" s="15"/>
      <c r="G190" s="16"/>
      <c r="H190" s="115"/>
      <c r="I190" s="65">
        <f>PENGABDIAN!L49</f>
        <v>3</v>
      </c>
      <c r="J190" s="55"/>
      <c r="K190" s="56"/>
      <c r="L190" s="56"/>
      <c r="M190" s="56"/>
      <c r="N190" s="2"/>
      <c r="O190" s="2"/>
      <c r="P190" s="2"/>
    </row>
    <row r="191" ht="19.5" customHeight="1">
      <c r="A191" s="93"/>
      <c r="B191" s="38">
        <v>7.0</v>
      </c>
      <c r="C191" s="18" t="s">
        <v>195</v>
      </c>
      <c r="D191" s="15"/>
      <c r="E191" s="15"/>
      <c r="F191" s="15"/>
      <c r="G191" s="16"/>
      <c r="H191" s="115"/>
      <c r="I191" s="65" t="str">
        <f>PENGABDIAN!L50</f>
        <v/>
      </c>
      <c r="J191" s="55"/>
      <c r="K191" s="56"/>
      <c r="L191" s="56"/>
      <c r="M191" s="56"/>
      <c r="N191" s="2"/>
      <c r="O191" s="2"/>
      <c r="P191" s="2"/>
    </row>
    <row r="192" ht="34.5" customHeight="1">
      <c r="A192" s="93"/>
      <c r="B192" s="38"/>
      <c r="C192" s="18" t="s">
        <v>196</v>
      </c>
      <c r="D192" s="15"/>
      <c r="E192" s="15"/>
      <c r="F192" s="15"/>
      <c r="G192" s="16"/>
      <c r="H192" s="115"/>
      <c r="I192" s="65" t="str">
        <f>PENGABDIAN!L50</f>
        <v/>
      </c>
      <c r="J192" s="55"/>
      <c r="K192" s="56"/>
      <c r="L192" s="56"/>
      <c r="M192" s="56"/>
      <c r="N192" s="2"/>
      <c r="O192" s="2"/>
      <c r="P192" s="2"/>
    </row>
    <row r="193" ht="33.75" customHeight="1">
      <c r="A193" s="93"/>
      <c r="B193" s="38"/>
      <c r="C193" s="18" t="s">
        <v>197</v>
      </c>
      <c r="D193" s="15"/>
      <c r="E193" s="15"/>
      <c r="F193" s="15"/>
      <c r="G193" s="16"/>
      <c r="H193" s="115"/>
      <c r="I193" s="65">
        <f>PENGABDIAN!L51</f>
        <v>0.5</v>
      </c>
      <c r="J193" s="55"/>
      <c r="K193" s="56"/>
      <c r="L193" s="56"/>
      <c r="M193" s="56"/>
      <c r="N193" s="2"/>
      <c r="O193" s="2"/>
      <c r="P193" s="2"/>
    </row>
    <row r="194" ht="24.75" customHeight="1">
      <c r="A194" s="148"/>
      <c r="B194" s="149" t="s">
        <v>198</v>
      </c>
      <c r="C194" s="15"/>
      <c r="D194" s="15"/>
      <c r="E194" s="15"/>
      <c r="F194" s="15"/>
      <c r="G194" s="16"/>
      <c r="H194" s="70">
        <f t="shared" ref="H194:I194" si="1">H37+H43+H107+H168</f>
        <v>515</v>
      </c>
      <c r="I194" s="70">
        <f t="shared" si="1"/>
        <v>335.6</v>
      </c>
      <c r="J194" s="69">
        <f t="shared" ref="J194:J195" si="2">H194+I194</f>
        <v>850.6</v>
      </c>
      <c r="K194" s="71"/>
      <c r="L194" s="71"/>
      <c r="M194" s="71"/>
      <c r="N194" s="72"/>
      <c r="O194" s="72"/>
      <c r="P194" s="72"/>
    </row>
    <row r="195" ht="25.5" customHeight="1">
      <c r="A195" s="66" t="s">
        <v>199</v>
      </c>
      <c r="B195" s="19" t="s">
        <v>200</v>
      </c>
      <c r="C195" s="15"/>
      <c r="D195" s="15"/>
      <c r="E195" s="15"/>
      <c r="F195" s="15"/>
      <c r="G195" s="16"/>
      <c r="H195" s="127">
        <v>35.0</v>
      </c>
      <c r="I195" s="70">
        <f>I196+I199+I206+I215+I222+I225+I232+I239+I243+I247</f>
        <v>16</v>
      </c>
      <c r="J195" s="69">
        <f t="shared" si="2"/>
        <v>51</v>
      </c>
      <c r="K195" s="141"/>
      <c r="L195" s="141"/>
      <c r="M195" s="141"/>
      <c r="N195" s="142"/>
      <c r="O195" s="142"/>
      <c r="P195" s="142"/>
    </row>
    <row r="196" ht="33.75" customHeight="1">
      <c r="A196" s="93"/>
      <c r="B196" s="129">
        <v>1.0</v>
      </c>
      <c r="C196" s="87" t="s">
        <v>201</v>
      </c>
      <c r="D196" s="15"/>
      <c r="E196" s="15"/>
      <c r="F196" s="15"/>
      <c r="G196" s="16"/>
      <c r="H196" s="104"/>
      <c r="I196" s="65">
        <f>PENUNJANG!L23</f>
        <v>6</v>
      </c>
      <c r="J196" s="55"/>
      <c r="K196" s="56"/>
      <c r="L196" s="56"/>
      <c r="M196" s="56"/>
      <c r="N196" s="2"/>
      <c r="O196" s="2"/>
      <c r="P196" s="2"/>
    </row>
    <row r="197" ht="19.5" customHeight="1">
      <c r="A197" s="93"/>
      <c r="B197" s="45"/>
      <c r="C197" s="13" t="s">
        <v>186</v>
      </c>
      <c r="D197" s="23" t="s">
        <v>202</v>
      </c>
      <c r="E197" s="15"/>
      <c r="F197" s="15"/>
      <c r="G197" s="16"/>
      <c r="H197" s="104"/>
      <c r="I197" s="65"/>
      <c r="J197" s="55"/>
      <c r="K197" s="56"/>
      <c r="L197" s="56"/>
      <c r="M197" s="56"/>
      <c r="N197" s="2"/>
      <c r="O197" s="2"/>
      <c r="P197" s="2"/>
    </row>
    <row r="198" ht="19.5" customHeight="1">
      <c r="A198" s="93"/>
      <c r="B198" s="135"/>
      <c r="C198" s="13" t="s">
        <v>188</v>
      </c>
      <c r="D198" s="18" t="s">
        <v>203</v>
      </c>
      <c r="E198" s="15"/>
      <c r="F198" s="15"/>
      <c r="G198" s="16"/>
      <c r="H198" s="104"/>
      <c r="I198" s="65"/>
      <c r="J198" s="55"/>
      <c r="K198" s="56"/>
      <c r="L198" s="56"/>
      <c r="M198" s="56"/>
      <c r="N198" s="2"/>
      <c r="O198" s="2"/>
      <c r="P198" s="2"/>
    </row>
    <row r="199" ht="33.0" customHeight="1">
      <c r="A199" s="93"/>
      <c r="B199" s="129">
        <v>2.0</v>
      </c>
      <c r="C199" s="87" t="s">
        <v>204</v>
      </c>
      <c r="D199" s="15"/>
      <c r="E199" s="15"/>
      <c r="F199" s="15"/>
      <c r="G199" s="16"/>
      <c r="H199" s="104"/>
      <c r="I199" s="65" t="str">
        <f>PENUNJANG!L29</f>
        <v/>
      </c>
      <c r="J199" s="55"/>
      <c r="K199" s="56"/>
      <c r="L199" s="56"/>
      <c r="M199" s="56"/>
      <c r="N199" s="2"/>
      <c r="O199" s="2"/>
      <c r="P199" s="2"/>
    </row>
    <row r="200" ht="19.5" customHeight="1">
      <c r="A200" s="93"/>
      <c r="B200" s="45"/>
      <c r="C200" s="38" t="s">
        <v>186</v>
      </c>
      <c r="D200" s="18" t="s">
        <v>205</v>
      </c>
      <c r="E200" s="15"/>
      <c r="F200" s="15"/>
      <c r="G200" s="16"/>
      <c r="H200" s="104"/>
      <c r="I200" s="65"/>
      <c r="J200" s="55"/>
      <c r="K200" s="56"/>
      <c r="L200" s="56"/>
      <c r="M200" s="56"/>
      <c r="N200" s="2"/>
      <c r="O200" s="2"/>
      <c r="P200" s="2"/>
    </row>
    <row r="201" ht="19.5" customHeight="1">
      <c r="A201" s="96"/>
      <c r="B201" s="45"/>
      <c r="C201" s="94"/>
      <c r="D201" s="48">
        <v>1.0</v>
      </c>
      <c r="E201" s="18" t="s">
        <v>206</v>
      </c>
      <c r="F201" s="15"/>
      <c r="G201" s="16"/>
      <c r="H201" s="98"/>
      <c r="I201" s="88"/>
      <c r="J201" s="99"/>
      <c r="K201" s="99"/>
      <c r="L201" s="99"/>
      <c r="M201" s="99"/>
      <c r="N201" s="2"/>
      <c r="O201" s="2"/>
      <c r="P201" s="2"/>
    </row>
    <row r="202" ht="19.5" customHeight="1">
      <c r="A202" s="96"/>
      <c r="B202" s="45"/>
      <c r="C202" s="135"/>
      <c r="D202" s="48">
        <v>2.0</v>
      </c>
      <c r="E202" s="23" t="s">
        <v>207</v>
      </c>
      <c r="F202" s="15"/>
      <c r="G202" s="16"/>
      <c r="H202" s="100"/>
      <c r="I202" s="13"/>
      <c r="J202" s="101"/>
      <c r="K202" s="101"/>
      <c r="L202" s="101"/>
      <c r="M202" s="101"/>
      <c r="N202" s="2"/>
      <c r="O202" s="2"/>
      <c r="P202" s="2"/>
    </row>
    <row r="203" ht="19.5" customHeight="1">
      <c r="A203" s="96"/>
      <c r="B203" s="45"/>
      <c r="C203" s="38" t="s">
        <v>188</v>
      </c>
      <c r="D203" s="18" t="s">
        <v>208</v>
      </c>
      <c r="E203" s="15"/>
      <c r="F203" s="15"/>
      <c r="G203" s="16"/>
      <c r="H203" s="100"/>
      <c r="I203" s="13"/>
      <c r="J203" s="101"/>
      <c r="K203" s="101"/>
      <c r="L203" s="101"/>
      <c r="M203" s="101"/>
      <c r="N203" s="2"/>
      <c r="O203" s="2"/>
      <c r="P203" s="2"/>
    </row>
    <row r="204" ht="19.5" customHeight="1">
      <c r="A204" s="96"/>
      <c r="B204" s="94"/>
      <c r="C204" s="45"/>
      <c r="D204" s="48">
        <v>1.0</v>
      </c>
      <c r="E204" s="18" t="s">
        <v>206</v>
      </c>
      <c r="F204" s="15"/>
      <c r="G204" s="16"/>
      <c r="H204" s="14"/>
      <c r="I204" s="13"/>
      <c r="J204" s="13"/>
      <c r="K204" s="13"/>
      <c r="L204" s="13"/>
      <c r="M204" s="13"/>
      <c r="N204" s="2"/>
      <c r="O204" s="2"/>
      <c r="P204" s="2"/>
    </row>
    <row r="205" ht="19.5" customHeight="1">
      <c r="A205" s="45"/>
      <c r="B205" s="83"/>
      <c r="C205" s="135"/>
      <c r="D205" s="48">
        <v>2.0</v>
      </c>
      <c r="E205" s="23" t="s">
        <v>207</v>
      </c>
      <c r="F205" s="15"/>
      <c r="G205" s="16"/>
      <c r="H205" s="14"/>
      <c r="I205" s="13"/>
      <c r="J205" s="13"/>
      <c r="K205" s="13"/>
      <c r="L205" s="13"/>
      <c r="M205" s="13"/>
      <c r="N205" s="12"/>
      <c r="O205" s="12"/>
      <c r="P205" s="12"/>
    </row>
    <row r="206" ht="19.5" customHeight="1">
      <c r="A206" s="93"/>
      <c r="B206" s="29">
        <v>3.0</v>
      </c>
      <c r="C206" s="18" t="s">
        <v>209</v>
      </c>
      <c r="D206" s="15"/>
      <c r="E206" s="15"/>
      <c r="F206" s="15"/>
      <c r="G206" s="16"/>
      <c r="H206" s="104"/>
      <c r="I206" s="65">
        <f>PENUNJANG!L36</f>
        <v>1</v>
      </c>
      <c r="J206" s="55"/>
      <c r="K206" s="56"/>
      <c r="L206" s="56"/>
      <c r="M206" s="56"/>
      <c r="N206" s="2"/>
      <c r="O206" s="2"/>
      <c r="P206" s="2"/>
    </row>
    <row r="207" ht="19.5" customHeight="1">
      <c r="A207" s="93"/>
      <c r="B207" s="94"/>
      <c r="C207" s="38" t="s">
        <v>186</v>
      </c>
      <c r="D207" s="18" t="s">
        <v>165</v>
      </c>
      <c r="E207" s="15"/>
      <c r="F207" s="15"/>
      <c r="G207" s="16"/>
      <c r="H207" s="104"/>
      <c r="I207" s="65"/>
      <c r="J207" s="55"/>
      <c r="K207" s="56"/>
      <c r="L207" s="56"/>
      <c r="M207" s="56"/>
      <c r="N207" s="2"/>
      <c r="O207" s="2"/>
      <c r="P207" s="2"/>
    </row>
    <row r="208" ht="19.5" customHeight="1">
      <c r="A208" s="93"/>
      <c r="B208" s="94"/>
      <c r="C208" s="45"/>
      <c r="D208" s="48">
        <v>1.0</v>
      </c>
      <c r="E208" s="23" t="s">
        <v>210</v>
      </c>
      <c r="F208" s="15"/>
      <c r="G208" s="16"/>
      <c r="H208" s="104"/>
      <c r="I208" s="65"/>
      <c r="J208" s="55"/>
      <c r="K208" s="56"/>
      <c r="L208" s="56"/>
      <c r="M208" s="56"/>
      <c r="N208" s="2"/>
      <c r="O208" s="2"/>
      <c r="P208" s="2"/>
    </row>
    <row r="209" ht="19.5" customHeight="1">
      <c r="A209" s="93"/>
      <c r="B209" s="94"/>
      <c r="C209" s="45"/>
      <c r="D209" s="48">
        <v>2.0</v>
      </c>
      <c r="E209" s="23" t="s">
        <v>211</v>
      </c>
      <c r="F209" s="15"/>
      <c r="G209" s="16"/>
      <c r="H209" s="104"/>
      <c r="I209" s="65"/>
      <c r="J209" s="55"/>
      <c r="K209" s="56"/>
      <c r="L209" s="56"/>
      <c r="M209" s="56"/>
      <c r="N209" s="2"/>
      <c r="O209" s="2"/>
      <c r="P209" s="2"/>
    </row>
    <row r="210" ht="19.5" customHeight="1">
      <c r="A210" s="93"/>
      <c r="B210" s="94"/>
      <c r="C210" s="135"/>
      <c r="D210" s="48">
        <v>3.0</v>
      </c>
      <c r="E210" s="23" t="s">
        <v>207</v>
      </c>
      <c r="F210" s="15"/>
      <c r="G210" s="16"/>
      <c r="H210" s="104"/>
      <c r="I210" s="65"/>
      <c r="J210" s="55"/>
      <c r="K210" s="56"/>
      <c r="L210" s="56"/>
      <c r="M210" s="56"/>
      <c r="N210" s="2"/>
      <c r="O210" s="2"/>
      <c r="P210" s="2"/>
    </row>
    <row r="211" ht="19.5" customHeight="1">
      <c r="A211" s="93"/>
      <c r="B211" s="94"/>
      <c r="C211" s="38" t="s">
        <v>188</v>
      </c>
      <c r="D211" s="18" t="s">
        <v>166</v>
      </c>
      <c r="E211" s="15"/>
      <c r="F211" s="15"/>
      <c r="G211" s="16"/>
      <c r="H211" s="104"/>
      <c r="I211" s="65"/>
      <c r="J211" s="55"/>
      <c r="K211" s="56"/>
      <c r="L211" s="56"/>
      <c r="M211" s="56"/>
      <c r="N211" s="2"/>
      <c r="O211" s="2"/>
      <c r="P211" s="2"/>
    </row>
    <row r="212" ht="19.5" customHeight="1">
      <c r="A212" s="93"/>
      <c r="B212" s="94"/>
      <c r="C212" s="45"/>
      <c r="D212" s="48">
        <v>1.0</v>
      </c>
      <c r="E212" s="23" t="s">
        <v>210</v>
      </c>
      <c r="F212" s="15"/>
      <c r="G212" s="16"/>
      <c r="H212" s="104"/>
      <c r="I212" s="65"/>
      <c r="J212" s="55"/>
      <c r="K212" s="56"/>
      <c r="L212" s="56"/>
      <c r="M212" s="56"/>
      <c r="N212" s="2"/>
      <c r="O212" s="2"/>
      <c r="P212" s="2"/>
    </row>
    <row r="213" ht="19.5" customHeight="1">
      <c r="A213" s="93"/>
      <c r="B213" s="94"/>
      <c r="C213" s="45"/>
      <c r="D213" s="48">
        <v>2.0</v>
      </c>
      <c r="E213" s="23" t="s">
        <v>211</v>
      </c>
      <c r="F213" s="15"/>
      <c r="G213" s="16"/>
      <c r="H213" s="104"/>
      <c r="I213" s="65"/>
      <c r="J213" s="55"/>
      <c r="K213" s="56"/>
      <c r="L213" s="56"/>
      <c r="M213" s="56"/>
      <c r="N213" s="2"/>
      <c r="O213" s="2"/>
      <c r="P213" s="2"/>
    </row>
    <row r="214" ht="19.5" customHeight="1">
      <c r="A214" s="93"/>
      <c r="B214" s="83"/>
      <c r="C214" s="135"/>
      <c r="D214" s="48">
        <v>3.0</v>
      </c>
      <c r="E214" s="23" t="s">
        <v>207</v>
      </c>
      <c r="F214" s="15"/>
      <c r="G214" s="16"/>
      <c r="H214" s="104"/>
      <c r="I214" s="65"/>
      <c r="J214" s="55"/>
      <c r="K214" s="56"/>
      <c r="L214" s="56"/>
      <c r="M214" s="56"/>
      <c r="N214" s="2"/>
      <c r="O214" s="2"/>
      <c r="P214" s="2"/>
    </row>
    <row r="215" ht="19.5" customHeight="1">
      <c r="A215" s="93"/>
      <c r="B215" s="29">
        <v>4.0</v>
      </c>
      <c r="C215" s="18" t="s">
        <v>212</v>
      </c>
      <c r="D215" s="15"/>
      <c r="E215" s="15"/>
      <c r="F215" s="15"/>
      <c r="G215" s="16"/>
      <c r="H215" s="104"/>
      <c r="I215" s="65">
        <f>PENUNJANG!L47</f>
        <v>0</v>
      </c>
      <c r="J215" s="55"/>
      <c r="K215" s="56"/>
      <c r="L215" s="56"/>
      <c r="M215" s="56"/>
      <c r="N215" s="2"/>
      <c r="O215" s="2"/>
      <c r="P215" s="2"/>
    </row>
    <row r="216" ht="33.75" customHeight="1">
      <c r="A216" s="116"/>
      <c r="B216" s="83"/>
      <c r="C216" s="84"/>
      <c r="D216" s="18" t="s">
        <v>213</v>
      </c>
      <c r="E216" s="15"/>
      <c r="F216" s="15"/>
      <c r="G216" s="16"/>
      <c r="H216" s="104"/>
      <c r="I216" s="65"/>
      <c r="J216" s="55"/>
      <c r="K216" s="56"/>
      <c r="L216" s="56"/>
      <c r="M216" s="56"/>
      <c r="N216" s="2"/>
      <c r="O216" s="2"/>
      <c r="P216" s="2"/>
    </row>
    <row r="217" ht="19.5" customHeight="1">
      <c r="A217" s="29" t="s">
        <v>15</v>
      </c>
      <c r="B217" s="14" t="s">
        <v>47</v>
      </c>
      <c r="C217" s="15"/>
      <c r="D217" s="15"/>
      <c r="E217" s="15"/>
      <c r="F217" s="15"/>
      <c r="G217" s="15"/>
      <c r="H217" s="15"/>
      <c r="I217" s="15"/>
      <c r="J217" s="15"/>
      <c r="K217" s="15"/>
      <c r="L217" s="15"/>
      <c r="M217" s="16"/>
      <c r="N217" s="2"/>
      <c r="O217" s="2"/>
      <c r="P217" s="2"/>
    </row>
    <row r="218" ht="19.5" customHeight="1">
      <c r="A218" s="32"/>
      <c r="B218" s="33" t="s">
        <v>48</v>
      </c>
      <c r="G218" s="34"/>
      <c r="H218" s="17" t="s">
        <v>49</v>
      </c>
      <c r="I218" s="30"/>
      <c r="J218" s="30"/>
      <c r="K218" s="30"/>
      <c r="L218" s="30"/>
      <c r="M218" s="31"/>
      <c r="N218" s="2"/>
      <c r="O218" s="2"/>
      <c r="P218" s="2"/>
    </row>
    <row r="219" ht="19.5" customHeight="1">
      <c r="A219" s="32"/>
      <c r="B219" s="35"/>
      <c r="G219" s="34"/>
      <c r="H219" s="17" t="s">
        <v>50</v>
      </c>
      <c r="I219" s="30"/>
      <c r="J219" s="31"/>
      <c r="K219" s="17" t="s">
        <v>51</v>
      </c>
      <c r="L219" s="30"/>
      <c r="M219" s="31"/>
      <c r="N219" s="2"/>
      <c r="O219" s="2"/>
      <c r="P219" s="2"/>
    </row>
    <row r="220" ht="19.5" customHeight="1">
      <c r="A220" s="36"/>
      <c r="B220" s="37"/>
      <c r="C220" s="30"/>
      <c r="D220" s="30"/>
      <c r="E220" s="30"/>
      <c r="F220" s="30"/>
      <c r="G220" s="31"/>
      <c r="H220" s="13" t="s">
        <v>52</v>
      </c>
      <c r="I220" s="13" t="s">
        <v>53</v>
      </c>
      <c r="J220" s="13" t="s">
        <v>54</v>
      </c>
      <c r="K220" s="13" t="s">
        <v>52</v>
      </c>
      <c r="L220" s="13" t="s">
        <v>53</v>
      </c>
      <c r="M220" s="13" t="s">
        <v>54</v>
      </c>
      <c r="N220" s="2"/>
      <c r="O220" s="2"/>
      <c r="P220" s="2"/>
    </row>
    <row r="221" ht="19.5" customHeight="1">
      <c r="A221" s="13">
        <v>1.0</v>
      </c>
      <c r="B221" s="14">
        <v>2.0</v>
      </c>
      <c r="C221" s="15"/>
      <c r="D221" s="15"/>
      <c r="E221" s="15"/>
      <c r="F221" s="15"/>
      <c r="G221" s="16"/>
      <c r="H221" s="13">
        <v>3.0</v>
      </c>
      <c r="I221" s="13">
        <v>4.0</v>
      </c>
      <c r="J221" s="13">
        <v>5.0</v>
      </c>
      <c r="K221" s="13">
        <v>6.0</v>
      </c>
      <c r="L221" s="13">
        <v>7.0</v>
      </c>
      <c r="M221" s="13">
        <v>8.0</v>
      </c>
      <c r="N221" s="2"/>
      <c r="O221" s="2"/>
      <c r="P221" s="2"/>
    </row>
    <row r="222" ht="31.5" customHeight="1">
      <c r="A222" s="93"/>
      <c r="B222" s="74">
        <v>5.0</v>
      </c>
      <c r="C222" s="87" t="s">
        <v>214</v>
      </c>
      <c r="D222" s="15"/>
      <c r="E222" s="15"/>
      <c r="F222" s="15"/>
      <c r="G222" s="16"/>
      <c r="H222" s="104"/>
      <c r="I222" s="65">
        <f>PENUNJANG!L49</f>
        <v>0</v>
      </c>
      <c r="J222" s="55"/>
      <c r="K222" s="56"/>
      <c r="L222" s="56"/>
      <c r="M222" s="56"/>
      <c r="N222" s="2"/>
      <c r="O222" s="2"/>
      <c r="P222" s="2"/>
    </row>
    <row r="223" ht="19.5" customHeight="1">
      <c r="A223" s="93"/>
      <c r="B223" s="94"/>
      <c r="C223" s="38" t="s">
        <v>186</v>
      </c>
      <c r="D223" s="21" t="s">
        <v>215</v>
      </c>
      <c r="E223" s="22"/>
      <c r="F223" s="22"/>
      <c r="G223" s="68"/>
      <c r="H223" s="144"/>
      <c r="I223" s="65"/>
      <c r="J223" s="113"/>
      <c r="K223" s="114"/>
      <c r="L223" s="114"/>
      <c r="M223" s="114"/>
      <c r="N223" s="2"/>
      <c r="O223" s="2"/>
      <c r="P223" s="2"/>
    </row>
    <row r="224" ht="19.5" customHeight="1">
      <c r="A224" s="93"/>
      <c r="B224" s="83"/>
      <c r="C224" s="13" t="s">
        <v>188</v>
      </c>
      <c r="D224" s="18" t="s">
        <v>216</v>
      </c>
      <c r="E224" s="15"/>
      <c r="F224" s="15"/>
      <c r="G224" s="16"/>
      <c r="H224" s="104"/>
      <c r="I224" s="65"/>
      <c r="J224" s="55"/>
      <c r="K224" s="56"/>
      <c r="L224" s="56"/>
      <c r="M224" s="56"/>
      <c r="N224" s="2"/>
      <c r="O224" s="2"/>
      <c r="P224" s="2"/>
    </row>
    <row r="225" ht="19.5" customHeight="1">
      <c r="A225" s="93"/>
      <c r="B225" s="29">
        <v>6.0</v>
      </c>
      <c r="C225" s="18" t="s">
        <v>217</v>
      </c>
      <c r="D225" s="15"/>
      <c r="E225" s="15"/>
      <c r="F225" s="15"/>
      <c r="G225" s="16"/>
      <c r="H225" s="104"/>
      <c r="I225" s="65">
        <f>PENUNJANG!L52</f>
        <v>9</v>
      </c>
      <c r="J225" s="55"/>
      <c r="K225" s="56"/>
      <c r="L225" s="56"/>
      <c r="M225" s="56"/>
      <c r="N225" s="2"/>
      <c r="O225" s="2"/>
      <c r="P225" s="2"/>
    </row>
    <row r="226" ht="19.5" customHeight="1">
      <c r="A226" s="93"/>
      <c r="B226" s="94"/>
      <c r="C226" s="38" t="s">
        <v>186</v>
      </c>
      <c r="D226" s="18" t="s">
        <v>218</v>
      </c>
      <c r="E226" s="15"/>
      <c r="F226" s="15"/>
      <c r="G226" s="16"/>
      <c r="H226" s="104"/>
      <c r="I226" s="65"/>
      <c r="J226" s="55"/>
      <c r="K226" s="56"/>
      <c r="L226" s="56"/>
      <c r="M226" s="56"/>
      <c r="N226" s="2"/>
      <c r="O226" s="2"/>
      <c r="P226" s="2"/>
    </row>
    <row r="227" ht="19.5" customHeight="1">
      <c r="A227" s="93"/>
      <c r="B227" s="94"/>
      <c r="C227" s="45"/>
      <c r="D227" s="48">
        <v>1.0</v>
      </c>
      <c r="E227" s="23" t="s">
        <v>219</v>
      </c>
      <c r="F227" s="15"/>
      <c r="G227" s="16"/>
      <c r="H227" s="104"/>
      <c r="I227" s="65"/>
      <c r="J227" s="55"/>
      <c r="K227" s="56"/>
      <c r="L227" s="56"/>
      <c r="M227" s="56"/>
      <c r="N227" s="2"/>
      <c r="O227" s="2"/>
      <c r="P227" s="2"/>
    </row>
    <row r="228" ht="19.5" customHeight="1">
      <c r="A228" s="93"/>
      <c r="B228" s="94"/>
      <c r="C228" s="135"/>
      <c r="D228" s="48">
        <v>2.0</v>
      </c>
      <c r="E228" s="23" t="s">
        <v>207</v>
      </c>
      <c r="F228" s="15"/>
      <c r="G228" s="16"/>
      <c r="H228" s="104"/>
      <c r="I228" s="65"/>
      <c r="J228" s="55"/>
      <c r="K228" s="56"/>
      <c r="L228" s="56"/>
      <c r="M228" s="56"/>
      <c r="N228" s="2"/>
      <c r="O228" s="2"/>
      <c r="P228" s="2"/>
    </row>
    <row r="229" ht="19.5" customHeight="1">
      <c r="A229" s="102"/>
      <c r="B229" s="94"/>
      <c r="C229" s="38" t="s">
        <v>188</v>
      </c>
      <c r="D229" s="18" t="s">
        <v>220</v>
      </c>
      <c r="E229" s="15"/>
      <c r="F229" s="15"/>
      <c r="G229" s="16"/>
      <c r="H229" s="104"/>
      <c r="I229" s="65"/>
      <c r="J229" s="55"/>
      <c r="K229" s="56"/>
      <c r="L229" s="56"/>
      <c r="M229" s="56"/>
      <c r="N229" s="2"/>
      <c r="O229" s="2"/>
      <c r="P229" s="2"/>
    </row>
    <row r="230" ht="19.5" customHeight="1">
      <c r="A230" s="102"/>
      <c r="B230" s="94"/>
      <c r="C230" s="45"/>
      <c r="D230" s="48">
        <v>1.0</v>
      </c>
      <c r="E230" s="23" t="s">
        <v>219</v>
      </c>
      <c r="F230" s="15"/>
      <c r="G230" s="16"/>
      <c r="H230" s="104"/>
      <c r="I230" s="65"/>
      <c r="J230" s="55"/>
      <c r="K230" s="56"/>
      <c r="L230" s="56"/>
      <c r="M230" s="56"/>
      <c r="N230" s="2"/>
      <c r="O230" s="2"/>
      <c r="P230" s="2"/>
    </row>
    <row r="231" ht="19.5" customHeight="1">
      <c r="A231" s="102"/>
      <c r="B231" s="83"/>
      <c r="C231" s="135"/>
      <c r="D231" s="48">
        <v>2.0</v>
      </c>
      <c r="E231" s="150" t="s">
        <v>207</v>
      </c>
      <c r="F231" s="150"/>
      <c r="G231" s="56"/>
      <c r="H231" s="104"/>
      <c r="I231" s="65"/>
      <c r="J231" s="55"/>
      <c r="K231" s="56"/>
      <c r="L231" s="56"/>
      <c r="M231" s="56"/>
      <c r="N231" s="2"/>
      <c r="O231" s="2"/>
      <c r="P231" s="2"/>
    </row>
    <row r="232" ht="19.5" customHeight="1">
      <c r="A232" s="93"/>
      <c r="B232" s="45">
        <v>7.0</v>
      </c>
      <c r="C232" s="18" t="s">
        <v>221</v>
      </c>
      <c r="D232" s="15"/>
      <c r="E232" s="15"/>
      <c r="F232" s="15"/>
      <c r="G232" s="16"/>
      <c r="H232" s="104"/>
      <c r="I232" s="65">
        <f>PENUNJANG!L69</f>
        <v>0</v>
      </c>
      <c r="J232" s="55"/>
      <c r="K232" s="56"/>
      <c r="L232" s="56"/>
      <c r="M232" s="56"/>
      <c r="N232" s="2"/>
      <c r="O232" s="2"/>
      <c r="P232" s="2"/>
    </row>
    <row r="233" ht="19.5" customHeight="1">
      <c r="A233" s="122"/>
      <c r="B233" s="73"/>
      <c r="C233" s="129" t="s">
        <v>186</v>
      </c>
      <c r="D233" s="87" t="s">
        <v>222</v>
      </c>
      <c r="E233" s="15"/>
      <c r="F233" s="15"/>
      <c r="G233" s="16"/>
      <c r="H233" s="104"/>
      <c r="I233" s="65"/>
      <c r="J233" s="55"/>
      <c r="K233" s="56"/>
      <c r="L233" s="56"/>
      <c r="M233" s="56"/>
      <c r="N233" s="2"/>
      <c r="O233" s="2"/>
      <c r="P233" s="2"/>
    </row>
    <row r="234" ht="19.5" customHeight="1">
      <c r="A234" s="122"/>
      <c r="B234" s="73"/>
      <c r="C234" s="38" t="s">
        <v>188</v>
      </c>
      <c r="D234" s="87" t="s">
        <v>223</v>
      </c>
      <c r="E234" s="15"/>
      <c r="F234" s="15"/>
      <c r="G234" s="16"/>
      <c r="H234" s="104"/>
      <c r="I234" s="65"/>
      <c r="J234" s="55"/>
      <c r="K234" s="56"/>
      <c r="L234" s="56"/>
      <c r="M234" s="56"/>
      <c r="N234" s="2"/>
      <c r="O234" s="2"/>
      <c r="P234" s="2"/>
    </row>
    <row r="235" ht="19.5" customHeight="1">
      <c r="A235" s="122"/>
      <c r="B235" s="73"/>
      <c r="C235" s="129" t="s">
        <v>190</v>
      </c>
      <c r="D235" s="87" t="s">
        <v>224</v>
      </c>
      <c r="E235" s="15"/>
      <c r="F235" s="15"/>
      <c r="G235" s="16"/>
      <c r="H235" s="104"/>
      <c r="I235" s="65"/>
      <c r="J235" s="55"/>
      <c r="K235" s="56"/>
      <c r="L235" s="56"/>
      <c r="M235" s="56"/>
      <c r="N235" s="2"/>
      <c r="O235" s="2"/>
      <c r="P235" s="2"/>
    </row>
    <row r="236" ht="30.75" customHeight="1">
      <c r="A236" s="122"/>
      <c r="B236" s="73"/>
      <c r="C236" s="129" t="s">
        <v>78</v>
      </c>
      <c r="D236" s="87" t="s">
        <v>225</v>
      </c>
      <c r="E236" s="15"/>
      <c r="F236" s="15"/>
      <c r="G236" s="16"/>
      <c r="H236" s="104"/>
      <c r="I236" s="65"/>
      <c r="J236" s="55"/>
      <c r="K236" s="56"/>
      <c r="L236" s="56"/>
      <c r="M236" s="56"/>
      <c r="N236" s="2"/>
      <c r="O236" s="2"/>
      <c r="P236" s="2"/>
    </row>
    <row r="237" ht="18.0" customHeight="1">
      <c r="A237" s="122"/>
      <c r="B237" s="73"/>
      <c r="C237" s="38" t="s">
        <v>150</v>
      </c>
      <c r="D237" s="87" t="s">
        <v>226</v>
      </c>
      <c r="E237" s="15"/>
      <c r="F237" s="15"/>
      <c r="G237" s="16"/>
      <c r="H237" s="104"/>
      <c r="I237" s="65"/>
      <c r="J237" s="55"/>
      <c r="K237" s="56"/>
      <c r="L237" s="56"/>
      <c r="M237" s="56"/>
      <c r="N237" s="2"/>
      <c r="O237" s="2"/>
      <c r="P237" s="2"/>
    </row>
    <row r="238" ht="30.75" customHeight="1">
      <c r="A238" s="122"/>
      <c r="B238" s="133"/>
      <c r="C238" s="38" t="s">
        <v>160</v>
      </c>
      <c r="D238" s="18" t="s">
        <v>227</v>
      </c>
      <c r="E238" s="15"/>
      <c r="F238" s="15"/>
      <c r="G238" s="16"/>
      <c r="H238" s="104"/>
      <c r="I238" s="65"/>
      <c r="J238" s="55"/>
      <c r="K238" s="56"/>
      <c r="L238" s="56"/>
      <c r="M238" s="56"/>
      <c r="N238" s="2"/>
      <c r="O238" s="2"/>
      <c r="P238" s="2"/>
    </row>
    <row r="239" ht="32.25" customHeight="1">
      <c r="A239" s="93"/>
      <c r="B239" s="74">
        <v>8.0</v>
      </c>
      <c r="C239" s="87" t="s">
        <v>228</v>
      </c>
      <c r="D239" s="15"/>
      <c r="E239" s="15"/>
      <c r="F239" s="15"/>
      <c r="G239" s="16"/>
      <c r="H239" s="151"/>
      <c r="I239" s="65">
        <f>PENUNJANG!L76</f>
        <v>0</v>
      </c>
      <c r="J239" s="55"/>
      <c r="K239" s="56"/>
      <c r="L239" s="56"/>
      <c r="M239" s="56"/>
      <c r="N239" s="2"/>
      <c r="O239" s="2"/>
      <c r="P239" s="2"/>
    </row>
    <row r="240" ht="19.5" customHeight="1">
      <c r="A240" s="93"/>
      <c r="B240" s="94"/>
      <c r="C240" s="13" t="s">
        <v>186</v>
      </c>
      <c r="D240" s="18" t="s">
        <v>229</v>
      </c>
      <c r="E240" s="15"/>
      <c r="F240" s="15"/>
      <c r="G240" s="16"/>
      <c r="H240" s="151"/>
      <c r="I240" s="65"/>
      <c r="J240" s="55"/>
      <c r="K240" s="56"/>
      <c r="L240" s="56"/>
      <c r="M240" s="56"/>
      <c r="N240" s="2"/>
      <c r="O240" s="2"/>
      <c r="P240" s="2"/>
    </row>
    <row r="241" ht="19.5" customHeight="1">
      <c r="A241" s="93"/>
      <c r="B241" s="94"/>
      <c r="C241" s="13" t="s">
        <v>188</v>
      </c>
      <c r="D241" s="18" t="s">
        <v>230</v>
      </c>
      <c r="E241" s="15"/>
      <c r="F241" s="15"/>
      <c r="G241" s="16"/>
      <c r="H241" s="104"/>
      <c r="I241" s="65"/>
      <c r="J241" s="55"/>
      <c r="K241" s="56"/>
      <c r="L241" s="56"/>
      <c r="M241" s="56"/>
      <c r="N241" s="2"/>
      <c r="O241" s="2"/>
      <c r="P241" s="2"/>
    </row>
    <row r="242" ht="19.5" customHeight="1">
      <c r="A242" s="93"/>
      <c r="B242" s="135"/>
      <c r="C242" s="13" t="s">
        <v>190</v>
      </c>
      <c r="D242" s="18" t="s">
        <v>231</v>
      </c>
      <c r="E242" s="15"/>
      <c r="F242" s="15"/>
      <c r="G242" s="16"/>
      <c r="H242" s="104"/>
      <c r="I242" s="65"/>
      <c r="J242" s="55"/>
      <c r="K242" s="56"/>
      <c r="L242" s="56"/>
      <c r="M242" s="56"/>
      <c r="N242" s="2"/>
      <c r="O242" s="2"/>
      <c r="P242" s="2"/>
    </row>
    <row r="243" ht="19.5" customHeight="1">
      <c r="A243" s="93"/>
      <c r="B243" s="38">
        <v>9.0</v>
      </c>
      <c r="C243" s="18" t="s">
        <v>232</v>
      </c>
      <c r="D243" s="15"/>
      <c r="E243" s="15"/>
      <c r="F243" s="15"/>
      <c r="G243" s="16"/>
      <c r="H243" s="104"/>
      <c r="I243" s="65">
        <f>PENUNJANG!L80</f>
        <v>0</v>
      </c>
      <c r="J243" s="55"/>
      <c r="K243" s="56"/>
      <c r="L243" s="56"/>
      <c r="M243" s="56"/>
      <c r="N243" s="2"/>
      <c r="O243" s="2"/>
      <c r="P243" s="2"/>
    </row>
    <row r="244" ht="19.5" customHeight="1">
      <c r="A244" s="93"/>
      <c r="B244" s="45"/>
      <c r="C244" s="13" t="s">
        <v>186</v>
      </c>
      <c r="D244" s="101" t="s">
        <v>165</v>
      </c>
      <c r="E244" s="101"/>
      <c r="F244" s="101"/>
      <c r="G244" s="101"/>
      <c r="H244" s="104"/>
      <c r="I244" s="65"/>
      <c r="J244" s="55"/>
      <c r="K244" s="56"/>
      <c r="L244" s="56"/>
      <c r="M244" s="56"/>
      <c r="N244" s="2"/>
      <c r="O244" s="2"/>
      <c r="P244" s="2"/>
    </row>
    <row r="245" ht="19.5" customHeight="1">
      <c r="A245" s="93"/>
      <c r="B245" s="45"/>
      <c r="C245" s="13" t="s">
        <v>188</v>
      </c>
      <c r="D245" s="101" t="s">
        <v>166</v>
      </c>
      <c r="E245" s="101"/>
      <c r="F245" s="101"/>
      <c r="G245" s="56"/>
      <c r="H245" s="104"/>
      <c r="I245" s="65"/>
      <c r="J245" s="55"/>
      <c r="K245" s="56"/>
      <c r="L245" s="56"/>
      <c r="M245" s="56"/>
      <c r="N245" s="2"/>
      <c r="O245" s="2"/>
      <c r="P245" s="2"/>
    </row>
    <row r="246" ht="19.5" customHeight="1">
      <c r="A246" s="93"/>
      <c r="B246" s="135"/>
      <c r="C246" s="13" t="s">
        <v>190</v>
      </c>
      <c r="D246" s="101" t="s">
        <v>233</v>
      </c>
      <c r="E246" s="101"/>
      <c r="F246" s="101"/>
      <c r="G246" s="56"/>
      <c r="H246" s="104"/>
      <c r="I246" s="65"/>
      <c r="J246" s="55"/>
      <c r="K246" s="56"/>
      <c r="L246" s="56"/>
      <c r="M246" s="56"/>
      <c r="N246" s="2"/>
      <c r="O246" s="2"/>
      <c r="P246" s="2"/>
    </row>
    <row r="247" ht="19.5" customHeight="1">
      <c r="A247" s="96"/>
      <c r="B247" s="38">
        <v>10.0</v>
      </c>
      <c r="C247" s="18" t="s">
        <v>234</v>
      </c>
      <c r="D247" s="15"/>
      <c r="E247" s="15"/>
      <c r="F247" s="15"/>
      <c r="G247" s="16"/>
      <c r="H247" s="14"/>
      <c r="I247" s="65">
        <f>PENUNJANG!L84</f>
        <v>0</v>
      </c>
      <c r="J247" s="13"/>
      <c r="K247" s="13"/>
      <c r="L247" s="13"/>
      <c r="M247" s="13"/>
      <c r="N247" s="2"/>
      <c r="O247" s="2"/>
      <c r="P247" s="2"/>
    </row>
    <row r="248" ht="32.25" customHeight="1">
      <c r="A248" s="96"/>
      <c r="B248" s="135"/>
      <c r="C248" s="152"/>
      <c r="D248" s="18" t="s">
        <v>235</v>
      </c>
      <c r="E248" s="15"/>
      <c r="F248" s="15"/>
      <c r="G248" s="16"/>
      <c r="H248" s="17"/>
      <c r="I248" s="65"/>
      <c r="J248" s="13"/>
      <c r="K248" s="13"/>
      <c r="L248" s="13"/>
      <c r="M248" s="13"/>
      <c r="N248" s="2"/>
      <c r="O248" s="2"/>
      <c r="P248" s="2"/>
    </row>
    <row r="249" ht="24.75" customHeight="1">
      <c r="A249" s="153"/>
      <c r="B249" s="149" t="s">
        <v>236</v>
      </c>
      <c r="C249" s="15"/>
      <c r="D249" s="15"/>
      <c r="E249" s="15"/>
      <c r="F249" s="15"/>
      <c r="G249" s="16"/>
      <c r="H249" s="154">
        <f t="shared" ref="H249:J249" si="3">H195</f>
        <v>35</v>
      </c>
      <c r="I249" s="41">
        <f t="shared" si="3"/>
        <v>16</v>
      </c>
      <c r="J249" s="41">
        <f t="shared" si="3"/>
        <v>51</v>
      </c>
      <c r="K249" s="41"/>
      <c r="L249" s="41"/>
      <c r="M249" s="41"/>
      <c r="N249" s="155"/>
      <c r="O249" s="155"/>
      <c r="P249" s="155"/>
    </row>
    <row r="250" ht="24.75" customHeight="1">
      <c r="A250" s="6"/>
      <c r="B250" s="156"/>
      <c r="C250" s="156"/>
      <c r="D250" s="156"/>
      <c r="E250" s="156"/>
      <c r="F250" s="156"/>
      <c r="G250" s="156"/>
      <c r="H250" s="6"/>
      <c r="I250" s="6"/>
      <c r="J250" s="6"/>
      <c r="K250" s="6"/>
      <c r="L250" s="6"/>
      <c r="M250" s="6"/>
      <c r="N250" s="12"/>
      <c r="O250" s="12"/>
      <c r="P250" s="12"/>
    </row>
    <row r="251" ht="15.75" customHeight="1">
      <c r="A251" s="1"/>
      <c r="B251" s="2"/>
      <c r="C251" s="1"/>
      <c r="D251" s="1"/>
      <c r="E251" s="1"/>
      <c r="F251" s="1"/>
      <c r="G251" s="1"/>
      <c r="H251" s="157"/>
      <c r="I251" s="158"/>
      <c r="J251" s="159"/>
      <c r="K251" s="2"/>
      <c r="L251" s="2"/>
      <c r="M251" s="2"/>
      <c r="N251" s="2"/>
      <c r="O251" s="2"/>
      <c r="P251" s="2"/>
    </row>
    <row r="252" ht="36.75" customHeight="1">
      <c r="A252" s="160" t="s">
        <v>237</v>
      </c>
      <c r="B252" s="161" t="s">
        <v>238</v>
      </c>
      <c r="C252" s="162"/>
      <c r="D252" s="163"/>
      <c r="E252" s="163"/>
      <c r="F252" s="163"/>
      <c r="G252" s="164"/>
      <c r="H252" s="164"/>
      <c r="I252" s="24"/>
      <c r="J252" s="24"/>
      <c r="K252" s="27"/>
      <c r="L252" s="27"/>
      <c r="M252" s="28"/>
      <c r="N252" s="12"/>
      <c r="O252" s="12"/>
      <c r="P252" s="7"/>
    </row>
    <row r="253" ht="33.0" customHeight="1">
      <c r="A253" s="165"/>
      <c r="B253" s="166" t="s">
        <v>17</v>
      </c>
      <c r="C253" s="167" t="s">
        <v>239</v>
      </c>
      <c r="G253" s="34"/>
      <c r="H253" s="168"/>
      <c r="I253" s="6"/>
      <c r="J253" s="169"/>
      <c r="K253" s="169"/>
      <c r="L253" s="169"/>
      <c r="M253" s="170"/>
      <c r="N253" s="169"/>
      <c r="O253" s="171"/>
      <c r="P253" s="7"/>
    </row>
    <row r="254" ht="21.0" customHeight="1">
      <c r="A254" s="165"/>
      <c r="B254" s="172" t="s">
        <v>20</v>
      </c>
      <c r="C254" s="173" t="s">
        <v>240</v>
      </c>
      <c r="G254" s="34"/>
      <c r="H254" s="174"/>
      <c r="I254" s="1"/>
      <c r="J254" s="175"/>
      <c r="K254" s="171"/>
      <c r="L254" s="171"/>
      <c r="M254" s="176"/>
      <c r="N254" s="171"/>
      <c r="O254" s="171"/>
      <c r="P254" s="7"/>
    </row>
    <row r="255" ht="34.5" customHeight="1">
      <c r="A255" s="165"/>
      <c r="B255" s="166" t="s">
        <v>23</v>
      </c>
      <c r="C255" s="167" t="s">
        <v>241</v>
      </c>
      <c r="G255" s="34"/>
      <c r="H255" s="174"/>
      <c r="I255" s="1"/>
      <c r="J255" s="175"/>
      <c r="K255" s="171"/>
      <c r="L255" s="171"/>
      <c r="M255" s="176"/>
      <c r="N255" s="171"/>
      <c r="O255" s="171"/>
      <c r="P255" s="7"/>
    </row>
    <row r="256" ht="21.0" customHeight="1">
      <c r="A256" s="177"/>
      <c r="B256" s="172" t="s">
        <v>26</v>
      </c>
      <c r="C256" s="12" t="s">
        <v>242</v>
      </c>
      <c r="D256" s="178"/>
      <c r="E256" s="178"/>
      <c r="F256" s="178"/>
      <c r="G256" s="179"/>
      <c r="H256" s="180"/>
      <c r="I256" s="3" t="s">
        <v>243</v>
      </c>
      <c r="J256" s="12"/>
      <c r="K256" s="12"/>
      <c r="L256" s="12"/>
      <c r="M256" s="181"/>
      <c r="N256" s="12"/>
      <c r="O256" s="12"/>
      <c r="P256" s="12"/>
    </row>
    <row r="257" ht="19.5" customHeight="1">
      <c r="A257" s="177"/>
      <c r="B257" s="172"/>
      <c r="C257" s="12"/>
      <c r="D257" s="178"/>
      <c r="E257" s="178"/>
      <c r="F257" s="178"/>
      <c r="G257" s="179"/>
      <c r="H257" s="180"/>
      <c r="I257" s="3" t="s">
        <v>244</v>
      </c>
      <c r="J257" s="12"/>
      <c r="K257" s="12"/>
      <c r="L257" s="12"/>
      <c r="M257" s="181"/>
      <c r="N257" s="12"/>
      <c r="O257" s="12"/>
      <c r="P257" s="12"/>
    </row>
    <row r="258" ht="19.5" customHeight="1">
      <c r="A258" s="177"/>
      <c r="B258" s="172"/>
      <c r="C258" s="12"/>
      <c r="D258" s="178"/>
      <c r="E258" s="178"/>
      <c r="F258" s="178"/>
      <c r="G258" s="179"/>
      <c r="H258" s="180"/>
      <c r="I258" s="3" t="s">
        <v>245</v>
      </c>
      <c r="J258" s="6"/>
      <c r="K258" s="12"/>
      <c r="L258" s="12"/>
      <c r="M258" s="181"/>
      <c r="N258" s="12"/>
      <c r="O258" s="12"/>
      <c r="P258" s="12"/>
    </row>
    <row r="259" ht="19.5" customHeight="1">
      <c r="A259" s="177"/>
      <c r="B259" s="172"/>
      <c r="C259" s="12"/>
      <c r="D259" s="178"/>
      <c r="E259" s="178"/>
      <c r="F259" s="178"/>
      <c r="G259" s="179"/>
      <c r="H259" s="180"/>
      <c r="I259" s="3"/>
      <c r="J259" s="6"/>
      <c r="K259" s="12"/>
      <c r="L259" s="12"/>
      <c r="M259" s="181"/>
      <c r="N259" s="12"/>
      <c r="O259" s="12"/>
      <c r="P259" s="12"/>
    </row>
    <row r="260" ht="19.5" customHeight="1">
      <c r="A260" s="177"/>
      <c r="B260" s="180"/>
      <c r="C260" s="179"/>
      <c r="D260" s="178"/>
      <c r="E260" s="178"/>
      <c r="F260" s="178"/>
      <c r="G260" s="179"/>
      <c r="H260" s="180"/>
      <c r="I260" s="3"/>
      <c r="J260" s="6"/>
      <c r="K260" s="12"/>
      <c r="L260" s="12"/>
      <c r="M260" s="181"/>
      <c r="N260" s="12"/>
      <c r="O260" s="12"/>
      <c r="P260" s="12"/>
    </row>
    <row r="261" ht="19.5" customHeight="1">
      <c r="A261" s="177"/>
      <c r="B261" s="180"/>
      <c r="C261" s="179"/>
      <c r="D261" s="178"/>
      <c r="E261" s="178"/>
      <c r="F261" s="178"/>
      <c r="G261" s="179"/>
      <c r="H261" s="180"/>
      <c r="I261" s="3"/>
      <c r="J261" s="6"/>
      <c r="K261" s="12"/>
      <c r="L261" s="12"/>
      <c r="M261" s="181"/>
      <c r="N261" s="12"/>
      <c r="O261" s="12"/>
      <c r="P261" s="12"/>
    </row>
    <row r="262" ht="19.5" customHeight="1">
      <c r="A262" s="177"/>
      <c r="B262" s="180"/>
      <c r="C262" s="179"/>
      <c r="D262" s="178"/>
      <c r="E262" s="178"/>
      <c r="F262" s="178"/>
      <c r="G262" s="179"/>
      <c r="H262" s="180"/>
      <c r="I262" s="142" t="s">
        <v>246</v>
      </c>
      <c r="J262" s="6"/>
      <c r="K262" s="12"/>
      <c r="L262" s="12"/>
      <c r="M262" s="181"/>
      <c r="N262" s="12"/>
      <c r="O262" s="12"/>
      <c r="P262" s="12"/>
    </row>
    <row r="263" ht="19.5" customHeight="1">
      <c r="A263" s="177"/>
      <c r="B263" s="180"/>
      <c r="C263" s="179"/>
      <c r="D263" s="178"/>
      <c r="E263" s="178"/>
      <c r="F263" s="178"/>
      <c r="G263" s="179"/>
      <c r="H263" s="180"/>
      <c r="I263" s="3" t="s">
        <v>247</v>
      </c>
      <c r="J263" s="6"/>
      <c r="K263" s="12"/>
      <c r="L263" s="12"/>
      <c r="M263" s="181"/>
      <c r="N263" s="12"/>
      <c r="O263" s="12"/>
      <c r="P263" s="12"/>
    </row>
    <row r="264" ht="19.5" customHeight="1">
      <c r="A264" s="182"/>
      <c r="B264" s="183"/>
      <c r="C264" s="184"/>
      <c r="D264" s="185"/>
      <c r="E264" s="185"/>
      <c r="F264" s="185"/>
      <c r="G264" s="184"/>
      <c r="H264" s="183"/>
      <c r="I264" s="186"/>
      <c r="J264" s="187"/>
      <c r="K264" s="188"/>
      <c r="L264" s="188"/>
      <c r="M264" s="189"/>
      <c r="N264" s="171"/>
      <c r="O264" s="171"/>
      <c r="P264" s="7"/>
    </row>
    <row r="265" ht="30.0" customHeight="1">
      <c r="A265" s="190" t="s">
        <v>248</v>
      </c>
      <c r="B265" s="191" t="s">
        <v>249</v>
      </c>
      <c r="C265" s="192"/>
      <c r="D265" s="193"/>
      <c r="E265" s="193"/>
      <c r="F265" s="193"/>
      <c r="G265" s="194"/>
      <c r="H265" s="194"/>
      <c r="I265" s="195"/>
      <c r="J265" s="195"/>
      <c r="K265" s="196"/>
      <c r="L265" s="196"/>
      <c r="M265" s="197"/>
      <c r="N265" s="198"/>
      <c r="O265" s="198"/>
      <c r="P265" s="155"/>
    </row>
    <row r="266" ht="19.5" customHeight="1">
      <c r="A266" s="165"/>
      <c r="B266" s="172" t="s">
        <v>17</v>
      </c>
      <c r="C266" s="199" t="s">
        <v>250</v>
      </c>
      <c r="D266" s="200"/>
      <c r="E266" s="200"/>
      <c r="F266" s="200"/>
      <c r="G266" s="174"/>
      <c r="H266" s="201"/>
      <c r="I266" s="175"/>
      <c r="J266" s="175"/>
      <c r="K266" s="171"/>
      <c r="L266" s="171"/>
      <c r="M266" s="176"/>
      <c r="N266" s="171"/>
      <c r="O266" s="171"/>
      <c r="P266" s="7"/>
    </row>
    <row r="267" ht="19.5" customHeight="1">
      <c r="A267" s="165"/>
      <c r="B267" s="172" t="s">
        <v>20</v>
      </c>
      <c r="C267" s="199" t="s">
        <v>250</v>
      </c>
      <c r="D267" s="200"/>
      <c r="E267" s="200"/>
      <c r="F267" s="200"/>
      <c r="G267" s="174"/>
      <c r="H267" s="201"/>
      <c r="I267" s="175"/>
      <c r="J267" s="175"/>
      <c r="K267" s="171"/>
      <c r="L267" s="171"/>
      <c r="M267" s="176"/>
      <c r="N267" s="171"/>
      <c r="O267" s="171"/>
      <c r="P267" s="7"/>
    </row>
    <row r="268" ht="19.5" customHeight="1">
      <c r="A268" s="165"/>
      <c r="B268" s="172" t="s">
        <v>23</v>
      </c>
      <c r="C268" s="199" t="s">
        <v>250</v>
      </c>
      <c r="D268" s="200"/>
      <c r="E268" s="200"/>
      <c r="F268" s="200"/>
      <c r="G268" s="174"/>
      <c r="H268" s="201"/>
      <c r="I268" s="175"/>
      <c r="J268" s="175"/>
      <c r="K268" s="171"/>
      <c r="L268" s="171"/>
      <c r="M268" s="176"/>
      <c r="N268" s="171"/>
      <c r="O268" s="171"/>
      <c r="P268" s="12"/>
    </row>
    <row r="269" ht="19.5" customHeight="1">
      <c r="A269" s="165"/>
      <c r="B269" s="172" t="s">
        <v>26</v>
      </c>
      <c r="C269" s="178" t="s">
        <v>251</v>
      </c>
      <c r="D269" s="200"/>
      <c r="E269" s="200"/>
      <c r="F269" s="200"/>
      <c r="G269" s="174"/>
      <c r="H269" s="202"/>
      <c r="I269" s="12"/>
      <c r="J269" s="12"/>
      <c r="K269" s="12"/>
      <c r="L269" s="12"/>
      <c r="M269" s="181"/>
      <c r="N269" s="171"/>
      <c r="O269" s="171"/>
      <c r="P269" s="7"/>
    </row>
    <row r="270" ht="19.5" customHeight="1">
      <c r="A270" s="177"/>
      <c r="B270" s="180"/>
      <c r="C270" s="179"/>
      <c r="D270" s="178"/>
      <c r="E270" s="178"/>
      <c r="F270" s="178"/>
      <c r="G270" s="179"/>
      <c r="H270" s="202"/>
      <c r="I270" s="3" t="s">
        <v>252</v>
      </c>
      <c r="J270" s="12"/>
      <c r="K270" s="12"/>
      <c r="L270" s="12"/>
      <c r="M270" s="181"/>
      <c r="N270" s="12"/>
      <c r="O270" s="12"/>
      <c r="P270" s="12"/>
    </row>
    <row r="271" ht="19.5" customHeight="1">
      <c r="A271" s="177"/>
      <c r="B271" s="180"/>
      <c r="C271" s="179"/>
      <c r="D271" s="178"/>
      <c r="E271" s="178"/>
      <c r="F271" s="178"/>
      <c r="G271" s="179"/>
      <c r="H271" s="202"/>
      <c r="I271" s="3" t="s">
        <v>253</v>
      </c>
      <c r="J271" s="12"/>
      <c r="K271" s="12"/>
      <c r="L271" s="12"/>
      <c r="M271" s="181"/>
      <c r="N271" s="12"/>
      <c r="O271" s="12"/>
      <c r="P271" s="12"/>
    </row>
    <row r="272" ht="19.5" customHeight="1">
      <c r="A272" s="177"/>
      <c r="B272" s="180"/>
      <c r="C272" s="179"/>
      <c r="D272" s="178"/>
      <c r="E272" s="178"/>
      <c r="F272" s="178"/>
      <c r="G272" s="179"/>
      <c r="H272" s="180"/>
      <c r="I272" s="3"/>
      <c r="J272" s="6"/>
      <c r="K272" s="6"/>
      <c r="L272" s="6"/>
      <c r="M272" s="181"/>
      <c r="N272" s="12"/>
      <c r="O272" s="12"/>
      <c r="P272" s="12"/>
    </row>
    <row r="273" ht="19.5" customHeight="1">
      <c r="A273" s="177"/>
      <c r="B273" s="180"/>
      <c r="C273" s="179"/>
      <c r="D273" s="178"/>
      <c r="E273" s="178"/>
      <c r="F273" s="178"/>
      <c r="G273" s="179"/>
      <c r="H273" s="180"/>
      <c r="I273" s="6"/>
      <c r="J273" s="6"/>
      <c r="K273" s="6"/>
      <c r="L273" s="6"/>
      <c r="M273" s="181"/>
      <c r="N273" s="12"/>
      <c r="O273" s="12"/>
      <c r="P273" s="12"/>
    </row>
    <row r="274" ht="19.5" customHeight="1">
      <c r="A274" s="177"/>
      <c r="B274" s="180"/>
      <c r="C274" s="179"/>
      <c r="D274" s="178"/>
      <c r="E274" s="178"/>
      <c r="F274" s="178"/>
      <c r="G274" s="179"/>
      <c r="H274" s="180"/>
      <c r="I274" s="6"/>
      <c r="J274" s="6"/>
      <c r="K274" s="12"/>
      <c r="L274" s="12"/>
      <c r="M274" s="181"/>
      <c r="N274" s="12"/>
      <c r="O274" s="12"/>
      <c r="P274" s="12"/>
    </row>
    <row r="275" ht="19.5" customHeight="1">
      <c r="A275" s="177"/>
      <c r="B275" s="180"/>
      <c r="C275" s="179"/>
      <c r="D275" s="178"/>
      <c r="E275" s="178"/>
      <c r="F275" s="178"/>
      <c r="G275" s="179"/>
      <c r="H275" s="180"/>
      <c r="I275" s="155" t="s">
        <v>254</v>
      </c>
      <c r="J275" s="203"/>
      <c r="K275" s="203"/>
      <c r="L275" s="203"/>
      <c r="M275" s="181"/>
      <c r="N275" s="12"/>
      <c r="O275" s="12"/>
      <c r="P275" s="12"/>
    </row>
    <row r="276" ht="19.5" customHeight="1">
      <c r="A276" s="177"/>
      <c r="B276" s="180"/>
      <c r="C276" s="179"/>
      <c r="D276" s="178"/>
      <c r="E276" s="178"/>
      <c r="F276" s="178"/>
      <c r="G276" s="179"/>
      <c r="H276" s="180"/>
      <c r="I276" s="12" t="s">
        <v>255</v>
      </c>
      <c r="J276" s="203"/>
      <c r="K276" s="203"/>
      <c r="L276" s="203"/>
      <c r="M276" s="181"/>
      <c r="N276" s="12"/>
      <c r="O276" s="12"/>
      <c r="P276" s="12"/>
    </row>
    <row r="277" ht="19.5" customHeight="1">
      <c r="A277" s="182"/>
      <c r="B277" s="183"/>
      <c r="C277" s="184"/>
      <c r="D277" s="185"/>
      <c r="E277" s="185"/>
      <c r="F277" s="185"/>
      <c r="G277" s="184"/>
      <c r="H277" s="183"/>
      <c r="I277" s="187"/>
      <c r="J277" s="187"/>
      <c r="K277" s="204"/>
      <c r="L277" s="188"/>
      <c r="M277" s="189"/>
      <c r="N277" s="171"/>
      <c r="O277" s="171"/>
      <c r="P277" s="7"/>
    </row>
    <row r="278" ht="30.0" customHeight="1">
      <c r="A278" s="190" t="s">
        <v>256</v>
      </c>
      <c r="B278" s="191" t="s">
        <v>249</v>
      </c>
      <c r="C278" s="192"/>
      <c r="D278" s="193"/>
      <c r="E278" s="193"/>
      <c r="F278" s="193"/>
      <c r="G278" s="194"/>
      <c r="H278" s="194"/>
      <c r="I278" s="195"/>
      <c r="J278" s="195"/>
      <c r="K278" s="196"/>
      <c r="L278" s="196"/>
      <c r="M278" s="197"/>
      <c r="N278" s="198"/>
      <c r="O278" s="198"/>
      <c r="P278" s="155"/>
    </row>
    <row r="279" ht="19.5" customHeight="1">
      <c r="A279" s="165"/>
      <c r="B279" s="172" t="s">
        <v>17</v>
      </c>
      <c r="C279" s="199" t="s">
        <v>250</v>
      </c>
      <c r="D279" s="200"/>
      <c r="E279" s="200"/>
      <c r="F279" s="200"/>
      <c r="G279" s="174"/>
      <c r="H279" s="201"/>
      <c r="I279" s="175"/>
      <c r="J279" s="175"/>
      <c r="K279" s="171"/>
      <c r="L279" s="171"/>
      <c r="M279" s="176"/>
      <c r="N279" s="171"/>
      <c r="O279" s="171"/>
      <c r="P279" s="7"/>
    </row>
    <row r="280" ht="19.5" customHeight="1">
      <c r="A280" s="165"/>
      <c r="B280" s="172" t="s">
        <v>20</v>
      </c>
      <c r="C280" s="199" t="s">
        <v>250</v>
      </c>
      <c r="D280" s="200"/>
      <c r="E280" s="200"/>
      <c r="F280" s="200"/>
      <c r="G280" s="174"/>
      <c r="H280" s="201"/>
      <c r="I280" s="175"/>
      <c r="J280" s="175"/>
      <c r="K280" s="171"/>
      <c r="L280" s="171"/>
      <c r="M280" s="176"/>
      <c r="N280" s="171"/>
      <c r="O280" s="171"/>
      <c r="P280" s="7"/>
    </row>
    <row r="281" ht="19.5" customHeight="1">
      <c r="A281" s="165"/>
      <c r="B281" s="172" t="s">
        <v>23</v>
      </c>
      <c r="C281" s="199" t="s">
        <v>250</v>
      </c>
      <c r="D281" s="200"/>
      <c r="E281" s="200"/>
      <c r="F281" s="200"/>
      <c r="G281" s="174"/>
      <c r="H281" s="201"/>
      <c r="I281" s="175"/>
      <c r="J281" s="175"/>
      <c r="K281" s="171"/>
      <c r="L281" s="171"/>
      <c r="M281" s="176"/>
      <c r="N281" s="171"/>
      <c r="O281" s="171"/>
      <c r="P281" s="12"/>
    </row>
    <row r="282" ht="19.5" customHeight="1">
      <c r="A282" s="165"/>
      <c r="B282" s="172" t="s">
        <v>26</v>
      </c>
      <c r="C282" s="178" t="s">
        <v>251</v>
      </c>
      <c r="D282" s="200"/>
      <c r="E282" s="200"/>
      <c r="F282" s="200"/>
      <c r="G282" s="174"/>
      <c r="H282" s="202"/>
      <c r="I282" s="12"/>
      <c r="J282" s="12"/>
      <c r="K282" s="12"/>
      <c r="L282" s="12"/>
      <c r="M282" s="181"/>
      <c r="N282" s="171"/>
      <c r="O282" s="171"/>
      <c r="P282" s="7"/>
    </row>
    <row r="283" ht="19.5" customHeight="1">
      <c r="A283" s="177"/>
      <c r="B283" s="180"/>
      <c r="C283" s="179"/>
      <c r="D283" s="178"/>
      <c r="E283" s="178"/>
      <c r="F283" s="178"/>
      <c r="G283" s="179"/>
      <c r="H283" s="202"/>
      <c r="I283" s="3" t="s">
        <v>257</v>
      </c>
      <c r="J283" s="12"/>
      <c r="K283" s="12"/>
      <c r="L283" s="12"/>
      <c r="M283" s="181"/>
      <c r="N283" s="12"/>
      <c r="O283" s="12"/>
      <c r="P283" s="12"/>
    </row>
    <row r="284" ht="19.5" customHeight="1">
      <c r="A284" s="177"/>
      <c r="B284" s="180"/>
      <c r="C284" s="179"/>
      <c r="D284" s="178"/>
      <c r="E284" s="178"/>
      <c r="F284" s="178"/>
      <c r="G284" s="179"/>
      <c r="H284" s="202"/>
      <c r="I284" s="157" t="s">
        <v>258</v>
      </c>
      <c r="M284" s="181"/>
      <c r="N284" s="12"/>
      <c r="O284" s="12"/>
      <c r="P284" s="12"/>
    </row>
    <row r="285" ht="19.5" customHeight="1">
      <c r="A285" s="177"/>
      <c r="B285" s="180"/>
      <c r="C285" s="179"/>
      <c r="D285" s="178"/>
      <c r="E285" s="178"/>
      <c r="F285" s="178"/>
      <c r="G285" s="179"/>
      <c r="H285" s="180"/>
      <c r="I285" s="3"/>
      <c r="J285" s="6"/>
      <c r="K285" s="6"/>
      <c r="L285" s="6"/>
      <c r="M285" s="181"/>
      <c r="N285" s="12"/>
      <c r="O285" s="12"/>
      <c r="P285" s="12"/>
    </row>
    <row r="286" ht="19.5" customHeight="1">
      <c r="A286" s="177"/>
      <c r="B286" s="180"/>
      <c r="C286" s="179"/>
      <c r="D286" s="178"/>
      <c r="E286" s="178"/>
      <c r="F286" s="178"/>
      <c r="G286" s="179"/>
      <c r="H286" s="180"/>
      <c r="I286" s="6"/>
      <c r="J286" s="6"/>
      <c r="K286" s="6"/>
      <c r="L286" s="6"/>
      <c r="M286" s="181"/>
      <c r="N286" s="12"/>
      <c r="O286" s="12"/>
      <c r="P286" s="12"/>
    </row>
    <row r="287" ht="19.5" customHeight="1">
      <c r="A287" s="177"/>
      <c r="B287" s="180"/>
      <c r="C287" s="179"/>
      <c r="D287" s="178"/>
      <c r="E287" s="178"/>
      <c r="F287" s="178"/>
      <c r="G287" s="179"/>
      <c r="H287" s="180"/>
      <c r="I287" s="6"/>
      <c r="J287" s="6"/>
      <c r="K287" s="12"/>
      <c r="L287" s="12"/>
      <c r="M287" s="181"/>
      <c r="N287" s="12"/>
      <c r="O287" s="12"/>
      <c r="P287" s="12"/>
    </row>
    <row r="288" ht="19.5" customHeight="1">
      <c r="A288" s="177"/>
      <c r="B288" s="180"/>
      <c r="C288" s="179"/>
      <c r="D288" s="178"/>
      <c r="E288" s="178"/>
      <c r="F288" s="178"/>
      <c r="G288" s="179"/>
      <c r="H288" s="180"/>
      <c r="I288" s="205" t="s">
        <v>259</v>
      </c>
      <c r="M288" s="181"/>
      <c r="N288" s="12"/>
      <c r="O288" s="12"/>
      <c r="P288" s="12"/>
    </row>
    <row r="289" ht="19.5" customHeight="1">
      <c r="A289" s="177"/>
      <c r="B289" s="180"/>
      <c r="C289" s="179"/>
      <c r="D289" s="178"/>
      <c r="E289" s="178"/>
      <c r="F289" s="178"/>
      <c r="G289" s="179"/>
      <c r="H289" s="180"/>
      <c r="I289" s="6" t="s">
        <v>260</v>
      </c>
      <c r="M289" s="181"/>
      <c r="N289" s="12"/>
      <c r="O289" s="12"/>
      <c r="P289" s="12"/>
    </row>
    <row r="290" ht="19.5" customHeight="1">
      <c r="A290" s="182"/>
      <c r="B290" s="183"/>
      <c r="C290" s="184"/>
      <c r="D290" s="185"/>
      <c r="E290" s="185"/>
      <c r="F290" s="185"/>
      <c r="G290" s="184"/>
      <c r="H290" s="183"/>
      <c r="I290" s="187"/>
      <c r="J290" s="187"/>
      <c r="K290" s="204"/>
      <c r="L290" s="188"/>
      <c r="M290" s="189"/>
      <c r="N290" s="171"/>
      <c r="O290" s="171"/>
      <c r="P290" s="7"/>
    </row>
    <row r="291" ht="30.0" customHeight="1">
      <c r="A291" s="160" t="s">
        <v>261</v>
      </c>
      <c r="B291" s="161" t="s">
        <v>262</v>
      </c>
      <c r="C291" s="206"/>
      <c r="D291" s="207"/>
      <c r="E291" s="207"/>
      <c r="F291" s="207"/>
      <c r="G291" s="208"/>
      <c r="H291" s="208"/>
      <c r="I291" s="209"/>
      <c r="J291" s="209"/>
      <c r="K291" s="210"/>
      <c r="L291" s="210"/>
      <c r="M291" s="211"/>
      <c r="N291" s="198"/>
      <c r="O291" s="198"/>
      <c r="P291" s="155"/>
    </row>
    <row r="292" ht="19.5" customHeight="1">
      <c r="A292" s="165"/>
      <c r="B292" s="172" t="s">
        <v>17</v>
      </c>
      <c r="C292" s="199" t="s">
        <v>250</v>
      </c>
      <c r="D292" s="200"/>
      <c r="E292" s="200"/>
      <c r="F292" s="200"/>
      <c r="G292" s="174"/>
      <c r="H292" s="201"/>
      <c r="I292" s="175"/>
      <c r="J292" s="175"/>
      <c r="K292" s="171"/>
      <c r="L292" s="171"/>
      <c r="M292" s="176"/>
      <c r="N292" s="171"/>
      <c r="O292" s="171"/>
      <c r="P292" s="7"/>
    </row>
    <row r="293" ht="19.5" customHeight="1">
      <c r="A293" s="165"/>
      <c r="B293" s="172" t="s">
        <v>20</v>
      </c>
      <c r="C293" s="199" t="s">
        <v>250</v>
      </c>
      <c r="D293" s="200"/>
      <c r="E293" s="200"/>
      <c r="F293" s="200"/>
      <c r="G293" s="174"/>
      <c r="H293" s="201"/>
      <c r="I293" s="175"/>
      <c r="J293" s="175"/>
      <c r="K293" s="171"/>
      <c r="L293" s="171"/>
      <c r="M293" s="176"/>
      <c r="N293" s="171"/>
      <c r="O293" s="171"/>
      <c r="P293" s="7"/>
    </row>
    <row r="294" ht="19.5" customHeight="1">
      <c r="A294" s="165"/>
      <c r="B294" s="172" t="s">
        <v>23</v>
      </c>
      <c r="C294" s="199" t="s">
        <v>250</v>
      </c>
      <c r="D294" s="200"/>
      <c r="E294" s="200"/>
      <c r="F294" s="200"/>
      <c r="G294" s="174"/>
      <c r="H294" s="201"/>
      <c r="I294" s="175"/>
      <c r="J294" s="175"/>
      <c r="K294" s="171"/>
      <c r="L294" s="171"/>
      <c r="M294" s="176"/>
      <c r="N294" s="171"/>
      <c r="O294" s="171"/>
      <c r="P294" s="7"/>
    </row>
    <row r="295" ht="19.5" customHeight="1">
      <c r="A295" s="165"/>
      <c r="B295" s="172" t="s">
        <v>26</v>
      </c>
      <c r="C295" s="178" t="s">
        <v>251</v>
      </c>
      <c r="D295" s="171"/>
      <c r="E295" s="171"/>
      <c r="F295" s="171"/>
      <c r="G295" s="171"/>
      <c r="H295" s="212"/>
      <c r="I295" s="50" t="s">
        <v>263</v>
      </c>
      <c r="M295" s="176"/>
      <c r="N295" s="171"/>
      <c r="O295" s="171"/>
      <c r="P295" s="7"/>
    </row>
    <row r="296" ht="19.5" customHeight="1">
      <c r="A296" s="165"/>
      <c r="B296" s="171"/>
      <c r="C296" s="171"/>
      <c r="D296" s="171"/>
      <c r="E296" s="171"/>
      <c r="F296" s="171"/>
      <c r="G296" s="171"/>
      <c r="H296" s="212"/>
      <c r="I296" s="175"/>
      <c r="J296" s="175"/>
      <c r="K296" s="171"/>
      <c r="L296" s="7"/>
      <c r="M296" s="176"/>
      <c r="N296" s="171"/>
      <c r="O296" s="171"/>
      <c r="P296" s="7"/>
    </row>
    <row r="297" ht="19.5" customHeight="1">
      <c r="A297" s="165"/>
      <c r="B297" s="201"/>
      <c r="C297" s="174"/>
      <c r="D297" s="200"/>
      <c r="E297" s="200"/>
      <c r="F297" s="200"/>
      <c r="G297" s="174"/>
      <c r="H297" s="201"/>
      <c r="I297" s="175"/>
      <c r="J297" s="175"/>
      <c r="K297" s="171"/>
      <c r="L297" s="7"/>
      <c r="M297" s="176"/>
      <c r="N297" s="171"/>
      <c r="O297" s="171"/>
      <c r="P297" s="7"/>
    </row>
    <row r="298" ht="19.5" customHeight="1">
      <c r="A298" s="165"/>
      <c r="B298" s="201"/>
      <c r="C298" s="174"/>
      <c r="D298" s="200"/>
      <c r="E298" s="200"/>
      <c r="F298" s="200"/>
      <c r="G298" s="174"/>
      <c r="H298" s="201"/>
      <c r="I298" s="195" t="s">
        <v>264</v>
      </c>
      <c r="J298" s="30"/>
      <c r="K298" s="30"/>
      <c r="L298" s="30"/>
      <c r="M298" s="176"/>
      <c r="N298" s="171"/>
      <c r="O298" s="171"/>
      <c r="P298" s="7"/>
    </row>
    <row r="299" ht="19.5" customHeight="1">
      <c r="A299" s="165"/>
      <c r="B299" s="201"/>
      <c r="C299" s="174"/>
      <c r="D299" s="200"/>
      <c r="E299" s="200"/>
      <c r="F299" s="200"/>
      <c r="G299" s="174"/>
      <c r="H299" s="201"/>
      <c r="I299" s="213" t="s">
        <v>265</v>
      </c>
      <c r="J299" s="22"/>
      <c r="K299" s="22"/>
      <c r="L299" s="22"/>
      <c r="M299" s="176"/>
      <c r="N299" s="171"/>
      <c r="O299" s="171"/>
      <c r="P299" s="7"/>
    </row>
    <row r="300" ht="19.5" customHeight="1">
      <c r="A300" s="165"/>
      <c r="B300" s="201"/>
      <c r="C300" s="174"/>
      <c r="D300" s="200"/>
      <c r="E300" s="200"/>
      <c r="F300" s="200"/>
      <c r="G300" s="174"/>
      <c r="H300" s="201"/>
      <c r="I300" s="50" t="s">
        <v>263</v>
      </c>
      <c r="M300" s="176"/>
      <c r="N300" s="171"/>
      <c r="O300" s="171"/>
      <c r="P300" s="7"/>
    </row>
    <row r="301" ht="19.5" customHeight="1">
      <c r="A301" s="165"/>
      <c r="B301" s="201"/>
      <c r="C301" s="174"/>
      <c r="D301" s="200"/>
      <c r="E301" s="200"/>
      <c r="F301" s="200"/>
      <c r="G301" s="174"/>
      <c r="H301" s="201"/>
      <c r="I301" s="175"/>
      <c r="J301" s="175"/>
      <c r="K301" s="171"/>
      <c r="L301" s="7"/>
      <c r="M301" s="176"/>
      <c r="N301" s="171"/>
      <c r="O301" s="171"/>
      <c r="P301" s="7"/>
    </row>
    <row r="302" ht="13.5" customHeight="1">
      <c r="A302" s="165"/>
      <c r="B302" s="201"/>
      <c r="C302" s="174"/>
      <c r="D302" s="200"/>
      <c r="E302" s="200"/>
      <c r="F302" s="200"/>
      <c r="G302" s="174"/>
      <c r="H302" s="201"/>
      <c r="I302" s="175"/>
      <c r="J302" s="175"/>
      <c r="K302" s="171"/>
      <c r="L302" s="7"/>
      <c r="M302" s="176"/>
      <c r="N302" s="171"/>
      <c r="O302" s="171"/>
      <c r="P302" s="7"/>
    </row>
    <row r="303" ht="19.5" customHeight="1">
      <c r="A303" s="165"/>
      <c r="B303" s="201"/>
      <c r="C303" s="174"/>
      <c r="D303" s="200"/>
      <c r="E303" s="200"/>
      <c r="F303" s="200"/>
      <c r="G303" s="174"/>
      <c r="H303" s="201"/>
      <c r="I303" s="175"/>
      <c r="J303" s="175"/>
      <c r="K303" s="171"/>
      <c r="L303" s="7"/>
      <c r="M303" s="176"/>
      <c r="N303" s="171"/>
      <c r="O303" s="171"/>
      <c r="P303" s="7"/>
    </row>
    <row r="304" ht="19.5" customHeight="1">
      <c r="A304" s="165"/>
      <c r="B304" s="201"/>
      <c r="C304" s="174"/>
      <c r="D304" s="200"/>
      <c r="E304" s="200"/>
      <c r="F304" s="200"/>
      <c r="G304" s="174"/>
      <c r="H304" s="201"/>
      <c r="I304" s="214" t="s">
        <v>266</v>
      </c>
      <c r="J304" s="30"/>
      <c r="K304" s="30"/>
      <c r="L304" s="30"/>
      <c r="M304" s="176"/>
      <c r="N304" s="171"/>
      <c r="O304" s="171"/>
      <c r="P304" s="7"/>
    </row>
    <row r="305" ht="19.5" customHeight="1">
      <c r="A305" s="182"/>
      <c r="B305" s="183"/>
      <c r="C305" s="184"/>
      <c r="D305" s="185"/>
      <c r="E305" s="185"/>
      <c r="F305" s="185"/>
      <c r="G305" s="184"/>
      <c r="H305" s="183"/>
      <c r="I305" s="215" t="s">
        <v>267</v>
      </c>
      <c r="J305" s="15"/>
      <c r="K305" s="15"/>
      <c r="L305" s="15"/>
      <c r="M305" s="189"/>
      <c r="N305" s="171"/>
      <c r="O305" s="171"/>
      <c r="P305" s="7"/>
    </row>
    <row r="306" ht="30.0" customHeight="1">
      <c r="A306" s="190" t="s">
        <v>268</v>
      </c>
      <c r="B306" s="191" t="s">
        <v>269</v>
      </c>
      <c r="C306" s="192"/>
      <c r="D306" s="193"/>
      <c r="E306" s="193"/>
      <c r="F306" s="193"/>
      <c r="G306" s="194"/>
      <c r="H306" s="194"/>
      <c r="I306" s="195"/>
      <c r="J306" s="195"/>
      <c r="K306" s="196"/>
      <c r="L306" s="196"/>
      <c r="M306" s="197"/>
      <c r="N306" s="198"/>
      <c r="O306" s="198"/>
      <c r="P306" s="155"/>
    </row>
    <row r="307" ht="18.0" customHeight="1">
      <c r="A307" s="165"/>
      <c r="B307" s="172" t="s">
        <v>17</v>
      </c>
      <c r="C307" s="199" t="s">
        <v>250</v>
      </c>
      <c r="D307" s="200"/>
      <c r="E307" s="200"/>
      <c r="F307" s="200"/>
      <c r="G307" s="174"/>
      <c r="H307" s="201"/>
      <c r="I307" s="175"/>
      <c r="J307" s="175"/>
      <c r="K307" s="171"/>
      <c r="L307" s="171"/>
      <c r="M307" s="176"/>
      <c r="N307" s="171"/>
      <c r="O307" s="171"/>
      <c r="P307" s="7"/>
    </row>
    <row r="308" ht="18.0" customHeight="1">
      <c r="A308" s="165"/>
      <c r="B308" s="172" t="s">
        <v>20</v>
      </c>
      <c r="C308" s="199" t="s">
        <v>250</v>
      </c>
      <c r="D308" s="200"/>
      <c r="E308" s="200"/>
      <c r="F308" s="200"/>
      <c r="G308" s="174"/>
      <c r="H308" s="201"/>
      <c r="I308" s="175"/>
      <c r="J308" s="175"/>
      <c r="K308" s="171"/>
      <c r="L308" s="171"/>
      <c r="M308" s="176"/>
      <c r="N308" s="171"/>
      <c r="O308" s="171"/>
      <c r="P308" s="7"/>
    </row>
    <row r="309" ht="18.0" customHeight="1">
      <c r="A309" s="165"/>
      <c r="B309" s="172" t="s">
        <v>23</v>
      </c>
      <c r="C309" s="199" t="s">
        <v>250</v>
      </c>
      <c r="D309" s="200"/>
      <c r="E309" s="200"/>
      <c r="F309" s="200"/>
      <c r="G309" s="174"/>
      <c r="H309" s="201"/>
      <c r="I309" s="175"/>
      <c r="J309" s="175"/>
      <c r="K309" s="171"/>
      <c r="L309" s="171"/>
      <c r="M309" s="176"/>
      <c r="N309" s="171"/>
      <c r="O309" s="171"/>
      <c r="P309" s="7"/>
    </row>
    <row r="310" ht="18.0" customHeight="1">
      <c r="A310" s="165"/>
      <c r="B310" s="172" t="s">
        <v>26</v>
      </c>
      <c r="C310" s="178" t="s">
        <v>251</v>
      </c>
      <c r="D310" s="200"/>
      <c r="E310" s="200"/>
      <c r="F310" s="200"/>
      <c r="G310" s="174"/>
      <c r="H310" s="201"/>
      <c r="I310" s="175"/>
      <c r="J310" s="175"/>
      <c r="K310" s="171"/>
      <c r="L310" s="171"/>
      <c r="M310" s="176"/>
      <c r="N310" s="171"/>
      <c r="O310" s="171"/>
      <c r="P310" s="7"/>
    </row>
    <row r="311" ht="18.0" customHeight="1">
      <c r="A311" s="165"/>
      <c r="B311" s="201"/>
      <c r="C311" s="174"/>
      <c r="D311" s="200"/>
      <c r="E311" s="200"/>
      <c r="F311" s="200"/>
      <c r="G311" s="174"/>
      <c r="H311" s="201"/>
      <c r="I311" s="175" t="s">
        <v>270</v>
      </c>
      <c r="M311" s="176"/>
      <c r="N311" s="171"/>
      <c r="O311" s="171"/>
      <c r="P311" s="7"/>
    </row>
    <row r="312" ht="18.0" customHeight="1">
      <c r="A312" s="165"/>
      <c r="B312" s="201"/>
      <c r="C312" s="174"/>
      <c r="D312" s="200"/>
      <c r="E312" s="200"/>
      <c r="F312" s="200"/>
      <c r="G312" s="174"/>
      <c r="H312" s="201"/>
      <c r="I312" s="175"/>
      <c r="J312" s="175"/>
      <c r="K312" s="175"/>
      <c r="L312" s="7"/>
      <c r="M312" s="216"/>
      <c r="N312" s="175"/>
      <c r="O312" s="171"/>
      <c r="P312" s="7"/>
    </row>
    <row r="313" ht="18.0" customHeight="1">
      <c r="A313" s="165"/>
      <c r="B313" s="201"/>
      <c r="C313" s="174"/>
      <c r="D313" s="200"/>
      <c r="E313" s="200"/>
      <c r="F313" s="200"/>
      <c r="G313" s="174"/>
      <c r="H313" s="201"/>
      <c r="I313" s="175"/>
      <c r="J313" s="175"/>
      <c r="K313" s="171"/>
      <c r="L313" s="7"/>
      <c r="M313" s="176"/>
      <c r="N313" s="171"/>
      <c r="O313" s="171"/>
      <c r="P313" s="7"/>
    </row>
    <row r="314" ht="18.0" customHeight="1">
      <c r="A314" s="165"/>
      <c r="B314" s="201"/>
      <c r="C314" s="174"/>
      <c r="D314" s="200"/>
      <c r="E314" s="200"/>
      <c r="F314" s="200"/>
      <c r="G314" s="174"/>
      <c r="H314" s="201"/>
      <c r="I314" s="214" t="s">
        <v>271</v>
      </c>
      <c r="J314" s="30"/>
      <c r="K314" s="30"/>
      <c r="L314" s="30"/>
      <c r="M314" s="176"/>
      <c r="N314" s="171"/>
      <c r="O314" s="171"/>
      <c r="P314" s="7"/>
    </row>
    <row r="315" ht="18.0" customHeight="1">
      <c r="A315" s="165"/>
      <c r="B315" s="201"/>
      <c r="C315" s="174"/>
      <c r="D315" s="200"/>
      <c r="E315" s="200"/>
      <c r="F315" s="200"/>
      <c r="G315" s="174"/>
      <c r="H315" s="217" t="s">
        <v>272</v>
      </c>
      <c r="M315" s="34"/>
      <c r="N315" s="171"/>
      <c r="O315" s="171"/>
      <c r="P315" s="7"/>
    </row>
    <row r="316" ht="18.0" customHeight="1">
      <c r="A316" s="165"/>
      <c r="B316" s="174"/>
      <c r="C316" s="174"/>
      <c r="D316" s="200"/>
      <c r="E316" s="200"/>
      <c r="F316" s="200"/>
      <c r="G316" s="174"/>
      <c r="H316" s="201"/>
      <c r="I316" s="175"/>
      <c r="J316" s="175"/>
      <c r="K316" s="7"/>
      <c r="L316" s="7"/>
      <c r="M316" s="176"/>
      <c r="N316" s="171"/>
      <c r="O316" s="171"/>
      <c r="P316" s="7"/>
    </row>
    <row r="317" ht="19.5" customHeight="1">
      <c r="A317" s="182"/>
      <c r="B317" s="183"/>
      <c r="C317" s="184"/>
      <c r="D317" s="185"/>
      <c r="E317" s="185"/>
      <c r="F317" s="185"/>
      <c r="G317" s="184"/>
      <c r="H317" s="183"/>
      <c r="I317" s="187"/>
      <c r="J317" s="187"/>
      <c r="K317" s="204"/>
      <c r="L317" s="188"/>
      <c r="M317" s="189"/>
      <c r="N317" s="171"/>
      <c r="O317" s="171"/>
      <c r="P317" s="7"/>
    </row>
    <row r="318" ht="24.75" customHeight="1">
      <c r="A318" s="1"/>
      <c r="B318" s="2"/>
      <c r="C318" s="1"/>
      <c r="D318" s="3"/>
      <c r="E318" s="3"/>
      <c r="F318" s="3"/>
      <c r="G318" s="4"/>
      <c r="H318" s="157"/>
      <c r="I318" s="158"/>
      <c r="J318" s="157"/>
      <c r="K318" s="2"/>
      <c r="L318" s="2"/>
      <c r="M318" s="2"/>
      <c r="N318" s="2"/>
      <c r="O318" s="2"/>
      <c r="P318" s="2"/>
    </row>
    <row r="319" ht="24.75" customHeight="1">
      <c r="A319" s="1"/>
      <c r="B319" s="2"/>
      <c r="C319" s="1"/>
      <c r="D319" s="3"/>
      <c r="E319" s="3"/>
      <c r="F319" s="3"/>
      <c r="G319" s="4"/>
      <c r="H319" s="157"/>
      <c r="I319" s="158"/>
      <c r="J319" s="157"/>
      <c r="K319" s="2"/>
      <c r="L319" s="2"/>
      <c r="M319" s="2"/>
      <c r="N319" s="2"/>
      <c r="O319" s="2"/>
      <c r="P319" s="2"/>
    </row>
    <row r="320" ht="24.75" customHeight="1">
      <c r="A320" s="1"/>
      <c r="B320" s="2"/>
      <c r="C320" s="1"/>
      <c r="D320" s="3"/>
      <c r="E320" s="3"/>
      <c r="F320" s="3"/>
      <c r="G320" s="4"/>
      <c r="H320" s="157"/>
      <c r="I320" s="158"/>
      <c r="J320" s="157"/>
      <c r="K320" s="2"/>
      <c r="L320" s="2"/>
      <c r="M320" s="2"/>
      <c r="N320" s="2"/>
      <c r="O320" s="2"/>
      <c r="P320" s="2"/>
    </row>
    <row r="321" ht="24.75" customHeight="1">
      <c r="A321" s="1"/>
      <c r="B321" s="2"/>
      <c r="C321" s="1"/>
      <c r="D321" s="3"/>
      <c r="E321" s="3"/>
      <c r="F321" s="3"/>
      <c r="G321" s="4"/>
      <c r="H321" s="157"/>
      <c r="I321" s="158"/>
      <c r="J321" s="157"/>
      <c r="K321" s="2"/>
      <c r="L321" s="2"/>
      <c r="M321" s="2"/>
      <c r="N321" s="2"/>
      <c r="O321" s="2"/>
      <c r="P321" s="2"/>
    </row>
    <row r="322" ht="24.75" customHeight="1">
      <c r="A322" s="1"/>
      <c r="B322" s="2"/>
      <c r="C322" s="1"/>
      <c r="D322" s="3"/>
      <c r="E322" s="3"/>
      <c r="F322" s="3"/>
      <c r="G322" s="4"/>
      <c r="H322" s="157"/>
      <c r="I322" s="158"/>
      <c r="J322" s="157"/>
      <c r="K322" s="2"/>
      <c r="L322" s="2"/>
      <c r="M322" s="2"/>
      <c r="N322" s="2"/>
      <c r="O322" s="2"/>
      <c r="P322" s="2"/>
    </row>
    <row r="323" ht="24.75" customHeight="1">
      <c r="A323" s="1"/>
      <c r="B323" s="2"/>
      <c r="C323" s="1"/>
      <c r="D323" s="3"/>
      <c r="E323" s="3"/>
      <c r="F323" s="3"/>
      <c r="G323" s="4"/>
      <c r="H323" s="157"/>
      <c r="I323" s="158"/>
      <c r="J323" s="157"/>
      <c r="K323" s="2"/>
      <c r="L323" s="2"/>
      <c r="M323" s="2"/>
      <c r="N323" s="2"/>
      <c r="O323" s="2"/>
      <c r="P323" s="2"/>
    </row>
    <row r="324" ht="24.75" customHeight="1">
      <c r="A324" s="1"/>
      <c r="B324" s="2"/>
      <c r="C324" s="1"/>
      <c r="D324" s="3"/>
      <c r="E324" s="3"/>
      <c r="F324" s="3"/>
      <c r="G324" s="4"/>
      <c r="H324" s="157"/>
      <c r="I324" s="158"/>
      <c r="J324" s="157"/>
      <c r="K324" s="2"/>
      <c r="L324" s="2"/>
      <c r="M324" s="2"/>
      <c r="N324" s="2"/>
      <c r="O324" s="2"/>
      <c r="P324" s="2"/>
    </row>
    <row r="325" ht="24.75" customHeight="1">
      <c r="A325" s="1"/>
      <c r="B325" s="2"/>
      <c r="C325" s="1"/>
      <c r="D325" s="3"/>
      <c r="E325" s="3"/>
      <c r="F325" s="3"/>
      <c r="G325" s="4"/>
      <c r="H325" s="157"/>
      <c r="I325" s="158"/>
      <c r="J325" s="157"/>
      <c r="K325" s="2"/>
      <c r="L325" s="2"/>
      <c r="M325" s="2"/>
      <c r="N325" s="2"/>
      <c r="O325" s="2"/>
      <c r="P325" s="2"/>
    </row>
    <row r="326" ht="24.75" customHeight="1">
      <c r="A326" s="1"/>
      <c r="B326" s="2"/>
      <c r="C326" s="1"/>
      <c r="D326" s="3"/>
      <c r="E326" s="3"/>
      <c r="F326" s="3"/>
      <c r="G326" s="4"/>
      <c r="H326" s="157"/>
      <c r="I326" s="158"/>
      <c r="J326" s="157"/>
      <c r="K326" s="2"/>
      <c r="L326" s="2"/>
      <c r="M326" s="2"/>
      <c r="N326" s="2"/>
      <c r="O326" s="2"/>
      <c r="P326" s="2"/>
    </row>
    <row r="327" ht="24.75" customHeight="1">
      <c r="A327" s="1"/>
      <c r="B327" s="2"/>
      <c r="C327" s="1"/>
      <c r="D327" s="3"/>
      <c r="E327" s="3"/>
      <c r="F327" s="3"/>
      <c r="G327" s="4"/>
      <c r="H327" s="157"/>
      <c r="I327" s="158"/>
      <c r="J327" s="157"/>
      <c r="K327" s="2"/>
      <c r="L327" s="2"/>
      <c r="M327" s="2"/>
      <c r="N327" s="2"/>
      <c r="O327" s="2"/>
      <c r="P327" s="2"/>
    </row>
    <row r="328" ht="24.75" customHeight="1">
      <c r="A328" s="1"/>
      <c r="B328" s="2"/>
      <c r="C328" s="1"/>
      <c r="D328" s="3"/>
      <c r="E328" s="3"/>
      <c r="F328" s="3"/>
      <c r="G328" s="4"/>
      <c r="H328" s="157"/>
      <c r="I328" s="158"/>
      <c r="J328" s="157"/>
      <c r="K328" s="2"/>
      <c r="L328" s="2"/>
      <c r="M328" s="2"/>
      <c r="N328" s="2"/>
      <c r="O328" s="2"/>
      <c r="P328" s="2"/>
    </row>
    <row r="329" ht="24.75" customHeight="1">
      <c r="A329" s="1"/>
      <c r="B329" s="2"/>
      <c r="C329" s="1"/>
      <c r="D329" s="3"/>
      <c r="E329" s="3"/>
      <c r="F329" s="3"/>
      <c r="G329" s="4"/>
      <c r="H329" s="157"/>
      <c r="I329" s="158"/>
      <c r="J329" s="157"/>
      <c r="K329" s="2"/>
      <c r="L329" s="2"/>
      <c r="M329" s="2"/>
      <c r="N329" s="2"/>
      <c r="O329" s="2"/>
      <c r="P329" s="2"/>
    </row>
    <row r="330" ht="24.75" customHeight="1">
      <c r="A330" s="1"/>
      <c r="B330" s="2"/>
      <c r="C330" s="1"/>
      <c r="D330" s="3"/>
      <c r="E330" s="3"/>
      <c r="F330" s="3"/>
      <c r="G330" s="4"/>
      <c r="H330" s="157"/>
      <c r="I330" s="158"/>
      <c r="J330" s="157"/>
      <c r="K330" s="2"/>
      <c r="L330" s="2"/>
      <c r="M330" s="2"/>
      <c r="N330" s="2"/>
      <c r="O330" s="2"/>
      <c r="P330" s="2"/>
    </row>
    <row r="331" ht="24.75" customHeight="1">
      <c r="A331" s="1"/>
      <c r="B331" s="2"/>
      <c r="C331" s="1"/>
      <c r="D331" s="3"/>
      <c r="E331" s="3"/>
      <c r="F331" s="3"/>
      <c r="G331" s="4"/>
      <c r="H331" s="157"/>
      <c r="I331" s="158"/>
      <c r="J331" s="157"/>
      <c r="K331" s="2"/>
      <c r="L331" s="2"/>
      <c r="M331" s="2"/>
      <c r="N331" s="2"/>
      <c r="O331" s="2"/>
      <c r="P331" s="2"/>
    </row>
    <row r="332" ht="24.75" customHeight="1">
      <c r="A332" s="1"/>
      <c r="B332" s="2"/>
      <c r="C332" s="1"/>
      <c r="D332" s="3"/>
      <c r="E332" s="3"/>
      <c r="F332" s="3"/>
      <c r="G332" s="4"/>
      <c r="H332" s="157"/>
      <c r="I332" s="158"/>
      <c r="J332" s="157"/>
      <c r="K332" s="2"/>
      <c r="L332" s="2"/>
      <c r="M332" s="2"/>
      <c r="N332" s="2"/>
      <c r="O332" s="2"/>
      <c r="P332" s="2"/>
    </row>
    <row r="333" ht="24.75" customHeight="1">
      <c r="A333" s="1"/>
      <c r="B333" s="2"/>
      <c r="C333" s="1"/>
      <c r="D333" s="3"/>
      <c r="E333" s="3"/>
      <c r="F333" s="3"/>
      <c r="G333" s="4"/>
      <c r="H333" s="157"/>
      <c r="I333" s="158"/>
      <c r="J333" s="157"/>
      <c r="K333" s="2"/>
      <c r="L333" s="2"/>
      <c r="M333" s="2"/>
      <c r="N333" s="2"/>
      <c r="O333" s="2"/>
      <c r="P333" s="2"/>
    </row>
    <row r="334" ht="24.75" customHeight="1">
      <c r="A334" s="1"/>
      <c r="B334" s="2"/>
      <c r="C334" s="1"/>
      <c r="D334" s="3"/>
      <c r="E334" s="3"/>
      <c r="F334" s="3"/>
      <c r="G334" s="4"/>
      <c r="H334" s="157"/>
      <c r="I334" s="158"/>
      <c r="J334" s="157"/>
      <c r="K334" s="2"/>
      <c r="L334" s="2"/>
      <c r="M334" s="2"/>
      <c r="N334" s="2"/>
      <c r="O334" s="2"/>
      <c r="P334" s="2"/>
    </row>
    <row r="335" ht="24.75" customHeight="1">
      <c r="A335" s="1"/>
      <c r="B335" s="2"/>
      <c r="C335" s="1"/>
      <c r="D335" s="3"/>
      <c r="E335" s="3"/>
      <c r="F335" s="3"/>
      <c r="G335" s="4"/>
      <c r="H335" s="157"/>
      <c r="I335" s="158"/>
      <c r="J335" s="157"/>
      <c r="K335" s="2"/>
      <c r="L335" s="2"/>
      <c r="M335" s="2"/>
      <c r="N335" s="2"/>
      <c r="O335" s="2"/>
      <c r="P335" s="2"/>
    </row>
    <row r="336" ht="24.75" customHeight="1">
      <c r="A336" s="1"/>
      <c r="B336" s="2"/>
      <c r="C336" s="1"/>
      <c r="D336" s="3"/>
      <c r="E336" s="3"/>
      <c r="F336" s="3"/>
      <c r="G336" s="4"/>
      <c r="H336" s="157"/>
      <c r="I336" s="158"/>
      <c r="J336" s="157"/>
      <c r="K336" s="2"/>
      <c r="L336" s="2"/>
      <c r="M336" s="2"/>
      <c r="N336" s="2"/>
      <c r="O336" s="2"/>
      <c r="P336" s="2"/>
    </row>
    <row r="337" ht="24.75" customHeight="1">
      <c r="A337" s="1"/>
      <c r="B337" s="2"/>
      <c r="C337" s="1"/>
      <c r="D337" s="3"/>
      <c r="E337" s="3"/>
      <c r="F337" s="3"/>
      <c r="G337" s="4"/>
      <c r="H337" s="157"/>
      <c r="I337" s="158"/>
      <c r="J337" s="157"/>
      <c r="K337" s="2"/>
      <c r="L337" s="2"/>
      <c r="M337" s="2"/>
      <c r="N337" s="2"/>
      <c r="O337" s="2"/>
      <c r="P337" s="2"/>
    </row>
    <row r="338" ht="24.75" customHeight="1">
      <c r="A338" s="1"/>
      <c r="B338" s="2"/>
      <c r="C338" s="1"/>
      <c r="D338" s="3"/>
      <c r="E338" s="3"/>
      <c r="F338" s="3"/>
      <c r="G338" s="4"/>
      <c r="H338" s="157"/>
      <c r="I338" s="158"/>
      <c r="J338" s="157"/>
      <c r="K338" s="2"/>
      <c r="L338" s="2"/>
      <c r="M338" s="2"/>
      <c r="N338" s="2"/>
      <c r="O338" s="2"/>
      <c r="P338" s="2"/>
    </row>
    <row r="339" ht="24.75" customHeight="1">
      <c r="A339" s="1"/>
      <c r="B339" s="2"/>
      <c r="C339" s="1"/>
      <c r="D339" s="3"/>
      <c r="E339" s="3"/>
      <c r="F339" s="3"/>
      <c r="G339" s="4"/>
      <c r="H339" s="157"/>
      <c r="I339" s="158"/>
      <c r="J339" s="157"/>
      <c r="K339" s="2"/>
      <c r="L339" s="2"/>
      <c r="M339" s="2"/>
      <c r="N339" s="2"/>
      <c r="O339" s="2"/>
      <c r="P339" s="2"/>
    </row>
    <row r="340" ht="24.75" customHeight="1">
      <c r="A340" s="1"/>
      <c r="B340" s="2"/>
      <c r="C340" s="1"/>
      <c r="D340" s="3"/>
      <c r="E340" s="3"/>
      <c r="F340" s="3"/>
      <c r="G340" s="4"/>
      <c r="H340" s="157"/>
      <c r="I340" s="158"/>
      <c r="J340" s="157"/>
      <c r="K340" s="2"/>
      <c r="L340" s="2"/>
      <c r="M340" s="2"/>
      <c r="N340" s="2"/>
      <c r="O340" s="2"/>
      <c r="P340" s="2"/>
    </row>
    <row r="341" ht="24.75" customHeight="1">
      <c r="A341" s="1"/>
      <c r="B341" s="2"/>
      <c r="C341" s="1"/>
      <c r="D341" s="3"/>
      <c r="E341" s="3"/>
      <c r="F341" s="3"/>
      <c r="G341" s="4"/>
      <c r="H341" s="157"/>
      <c r="I341" s="158"/>
      <c r="J341" s="157"/>
      <c r="K341" s="2"/>
      <c r="L341" s="2"/>
      <c r="M341" s="2"/>
      <c r="N341" s="2"/>
      <c r="O341" s="2"/>
      <c r="P341" s="2"/>
    </row>
    <row r="342" ht="24.75" customHeight="1">
      <c r="A342" s="1"/>
      <c r="B342" s="2"/>
      <c r="C342" s="1"/>
      <c r="D342" s="3"/>
      <c r="E342" s="3"/>
      <c r="F342" s="3"/>
      <c r="G342" s="4"/>
      <c r="H342" s="157"/>
      <c r="I342" s="158"/>
      <c r="J342" s="157"/>
      <c r="K342" s="2"/>
      <c r="L342" s="2"/>
      <c r="M342" s="2"/>
      <c r="N342" s="2"/>
      <c r="O342" s="2"/>
      <c r="P342" s="2"/>
    </row>
    <row r="343" ht="24.75" customHeight="1">
      <c r="A343" s="1"/>
      <c r="B343" s="2"/>
      <c r="C343" s="1"/>
      <c r="D343" s="3"/>
      <c r="E343" s="3"/>
      <c r="F343" s="3"/>
      <c r="G343" s="4"/>
      <c r="H343" s="157"/>
      <c r="I343" s="158"/>
      <c r="J343" s="157"/>
      <c r="K343" s="2"/>
      <c r="L343" s="2"/>
      <c r="M343" s="2"/>
      <c r="N343" s="2"/>
      <c r="O343" s="2"/>
      <c r="P343" s="2"/>
    </row>
    <row r="344" ht="24.75" customHeight="1">
      <c r="A344" s="1"/>
      <c r="B344" s="2"/>
      <c r="C344" s="1"/>
      <c r="D344" s="3"/>
      <c r="E344" s="3"/>
      <c r="F344" s="3"/>
      <c r="G344" s="4"/>
      <c r="H344" s="157"/>
      <c r="I344" s="158"/>
      <c r="J344" s="157"/>
      <c r="K344" s="2"/>
      <c r="L344" s="2"/>
      <c r="M344" s="2"/>
      <c r="N344" s="2"/>
      <c r="O344" s="2"/>
      <c r="P344" s="2"/>
    </row>
    <row r="345" ht="24.75" customHeight="1">
      <c r="A345" s="1"/>
      <c r="B345" s="2"/>
      <c r="C345" s="1"/>
      <c r="D345" s="3"/>
      <c r="E345" s="3"/>
      <c r="F345" s="3"/>
      <c r="G345" s="4"/>
      <c r="H345" s="157"/>
      <c r="I345" s="158"/>
      <c r="J345" s="157"/>
      <c r="K345" s="2"/>
      <c r="L345" s="2"/>
      <c r="M345" s="2"/>
      <c r="N345" s="2"/>
      <c r="O345" s="2"/>
      <c r="P345" s="2"/>
    </row>
    <row r="346" ht="24.75" customHeight="1">
      <c r="A346" s="1"/>
      <c r="B346" s="2"/>
      <c r="C346" s="1"/>
      <c r="D346" s="3"/>
      <c r="E346" s="3"/>
      <c r="F346" s="3"/>
      <c r="G346" s="4"/>
      <c r="H346" s="157"/>
      <c r="I346" s="158"/>
      <c r="J346" s="157"/>
      <c r="K346" s="2"/>
      <c r="L346" s="2"/>
      <c r="M346" s="2"/>
      <c r="N346" s="2"/>
      <c r="O346" s="2"/>
      <c r="P346" s="2"/>
    </row>
    <row r="347" ht="24.75" customHeight="1">
      <c r="A347" s="1"/>
      <c r="B347" s="2"/>
      <c r="C347" s="1"/>
      <c r="D347" s="3"/>
      <c r="E347" s="3"/>
      <c r="F347" s="3"/>
      <c r="G347" s="4"/>
      <c r="H347" s="157"/>
      <c r="I347" s="158"/>
      <c r="J347" s="157"/>
      <c r="K347" s="2"/>
      <c r="L347" s="2"/>
      <c r="M347" s="2"/>
      <c r="N347" s="2"/>
      <c r="O347" s="2"/>
      <c r="P347" s="2"/>
    </row>
    <row r="348" ht="24.75" customHeight="1">
      <c r="A348" s="1"/>
      <c r="B348" s="2"/>
      <c r="C348" s="1"/>
      <c r="D348" s="3"/>
      <c r="E348" s="3"/>
      <c r="F348" s="3"/>
      <c r="G348" s="4"/>
      <c r="H348" s="157"/>
      <c r="I348" s="158"/>
      <c r="J348" s="157"/>
      <c r="K348" s="2"/>
      <c r="L348" s="2"/>
      <c r="M348" s="2"/>
      <c r="N348" s="2"/>
      <c r="O348" s="2"/>
      <c r="P348" s="2"/>
    </row>
    <row r="349" ht="24.75" customHeight="1">
      <c r="A349" s="1"/>
      <c r="B349" s="2"/>
      <c r="C349" s="1"/>
      <c r="D349" s="3"/>
      <c r="E349" s="3"/>
      <c r="F349" s="3"/>
      <c r="G349" s="4"/>
      <c r="H349" s="157"/>
      <c r="I349" s="158"/>
      <c r="J349" s="157"/>
      <c r="K349" s="2"/>
      <c r="L349" s="2"/>
      <c r="M349" s="2"/>
      <c r="N349" s="2"/>
      <c r="O349" s="2"/>
      <c r="P349" s="2"/>
    </row>
    <row r="350" ht="24.75" customHeight="1">
      <c r="A350" s="1"/>
      <c r="B350" s="2"/>
      <c r="C350" s="1"/>
      <c r="D350" s="3"/>
      <c r="E350" s="3"/>
      <c r="F350" s="3"/>
      <c r="G350" s="4"/>
      <c r="H350" s="157"/>
      <c r="I350" s="158"/>
      <c r="J350" s="157"/>
      <c r="K350" s="2"/>
      <c r="L350" s="2"/>
      <c r="M350" s="2"/>
      <c r="N350" s="2"/>
      <c r="O350" s="2"/>
      <c r="P350" s="2"/>
    </row>
    <row r="351" ht="24.75" customHeight="1">
      <c r="A351" s="1"/>
      <c r="B351" s="2"/>
      <c r="C351" s="1"/>
      <c r="D351" s="3"/>
      <c r="E351" s="3"/>
      <c r="F351" s="3"/>
      <c r="G351" s="4"/>
      <c r="H351" s="157"/>
      <c r="I351" s="158"/>
      <c r="J351" s="157"/>
      <c r="K351" s="2"/>
      <c r="L351" s="2"/>
      <c r="M351" s="2"/>
      <c r="N351" s="2"/>
      <c r="O351" s="2"/>
      <c r="P351" s="2"/>
    </row>
    <row r="352" ht="24.75" customHeight="1">
      <c r="A352" s="1"/>
      <c r="B352" s="2"/>
      <c r="C352" s="1"/>
      <c r="D352" s="3"/>
      <c r="E352" s="3"/>
      <c r="F352" s="3"/>
      <c r="G352" s="4"/>
      <c r="H352" s="157"/>
      <c r="I352" s="158"/>
      <c r="J352" s="157"/>
      <c r="K352" s="2"/>
      <c r="L352" s="2"/>
      <c r="M352" s="2"/>
      <c r="N352" s="2"/>
      <c r="O352" s="2"/>
      <c r="P352" s="2"/>
    </row>
    <row r="353" ht="24.75" customHeight="1">
      <c r="A353" s="1"/>
      <c r="B353" s="2"/>
      <c r="C353" s="1"/>
      <c r="D353" s="3"/>
      <c r="E353" s="3"/>
      <c r="F353" s="3"/>
      <c r="G353" s="4"/>
      <c r="H353" s="157"/>
      <c r="I353" s="158"/>
      <c r="J353" s="157"/>
      <c r="K353" s="2"/>
      <c r="L353" s="2"/>
      <c r="M353" s="2"/>
      <c r="N353" s="2"/>
      <c r="O353" s="2"/>
      <c r="P353" s="2"/>
    </row>
    <row r="354" ht="24.75" customHeight="1">
      <c r="A354" s="1"/>
      <c r="B354" s="2"/>
      <c r="C354" s="1"/>
      <c r="D354" s="3"/>
      <c r="E354" s="3"/>
      <c r="F354" s="3"/>
      <c r="G354" s="4"/>
      <c r="H354" s="157"/>
      <c r="I354" s="158"/>
      <c r="J354" s="157"/>
      <c r="K354" s="2"/>
      <c r="L354" s="2"/>
      <c r="M354" s="2"/>
      <c r="N354" s="2"/>
      <c r="O354" s="2"/>
      <c r="P354" s="2"/>
    </row>
    <row r="355" ht="24.75" customHeight="1">
      <c r="A355" s="1"/>
      <c r="B355" s="2"/>
      <c r="C355" s="1"/>
      <c r="D355" s="3"/>
      <c r="E355" s="3"/>
      <c r="F355" s="3"/>
      <c r="G355" s="4"/>
      <c r="H355" s="157"/>
      <c r="I355" s="158"/>
      <c r="J355" s="157"/>
      <c r="K355" s="2"/>
      <c r="L355" s="2"/>
      <c r="M355" s="2"/>
      <c r="N355" s="2"/>
      <c r="O355" s="2"/>
      <c r="P355" s="2"/>
    </row>
    <row r="356" ht="24.75" customHeight="1">
      <c r="A356" s="1"/>
      <c r="B356" s="2"/>
      <c r="C356" s="1"/>
      <c r="D356" s="3"/>
      <c r="E356" s="3"/>
      <c r="F356" s="3"/>
      <c r="G356" s="4"/>
      <c r="H356" s="157"/>
      <c r="I356" s="158"/>
      <c r="J356" s="157"/>
      <c r="K356" s="2"/>
      <c r="L356" s="2"/>
      <c r="M356" s="2"/>
      <c r="N356" s="2"/>
      <c r="O356" s="2"/>
      <c r="P356" s="2"/>
    </row>
    <row r="357" ht="24.75" customHeight="1">
      <c r="A357" s="1"/>
      <c r="B357" s="2"/>
      <c r="C357" s="1"/>
      <c r="D357" s="3"/>
      <c r="E357" s="3"/>
      <c r="F357" s="3"/>
      <c r="G357" s="4"/>
      <c r="H357" s="157"/>
      <c r="I357" s="158"/>
      <c r="J357" s="157"/>
      <c r="K357" s="2"/>
      <c r="L357" s="2"/>
      <c r="M357" s="2"/>
      <c r="N357" s="2"/>
      <c r="O357" s="2"/>
      <c r="P357" s="2"/>
    </row>
    <row r="358" ht="24.75" customHeight="1">
      <c r="A358" s="1"/>
      <c r="B358" s="2"/>
      <c r="C358" s="1"/>
      <c r="D358" s="3"/>
      <c r="E358" s="3"/>
      <c r="F358" s="3"/>
      <c r="G358" s="4"/>
      <c r="H358" s="157"/>
      <c r="I358" s="158"/>
      <c r="J358" s="157"/>
      <c r="K358" s="2"/>
      <c r="L358" s="2"/>
      <c r="M358" s="2"/>
      <c r="N358" s="2"/>
      <c r="O358" s="2"/>
      <c r="P358" s="2"/>
    </row>
    <row r="359" ht="24.75" customHeight="1">
      <c r="A359" s="1"/>
      <c r="B359" s="2"/>
      <c r="C359" s="1"/>
      <c r="D359" s="3"/>
      <c r="E359" s="3"/>
      <c r="F359" s="3"/>
      <c r="G359" s="4"/>
      <c r="H359" s="157"/>
      <c r="I359" s="158"/>
      <c r="J359" s="157"/>
      <c r="K359" s="2"/>
      <c r="L359" s="2"/>
      <c r="M359" s="2"/>
      <c r="N359" s="2"/>
      <c r="O359" s="2"/>
      <c r="P359" s="2"/>
    </row>
    <row r="360" ht="24.75" customHeight="1">
      <c r="A360" s="1"/>
      <c r="B360" s="2"/>
      <c r="C360" s="1"/>
      <c r="D360" s="3"/>
      <c r="E360" s="3"/>
      <c r="F360" s="3"/>
      <c r="G360" s="4"/>
      <c r="H360" s="157"/>
      <c r="I360" s="158"/>
      <c r="J360" s="157"/>
      <c r="K360" s="2"/>
      <c r="L360" s="2"/>
      <c r="M360" s="2"/>
      <c r="N360" s="2"/>
      <c r="O360" s="2"/>
      <c r="P360" s="2"/>
    </row>
    <row r="361" ht="24.75" customHeight="1">
      <c r="A361" s="1"/>
      <c r="B361" s="2"/>
      <c r="C361" s="1"/>
      <c r="D361" s="3"/>
      <c r="E361" s="3"/>
      <c r="F361" s="3"/>
      <c r="G361" s="4"/>
      <c r="H361" s="157"/>
      <c r="I361" s="158"/>
      <c r="J361" s="157"/>
      <c r="K361" s="2"/>
      <c r="L361" s="2"/>
      <c r="M361" s="2"/>
      <c r="N361" s="2"/>
      <c r="O361" s="2"/>
      <c r="P361" s="2"/>
    </row>
    <row r="362" ht="24.75" customHeight="1">
      <c r="A362" s="1"/>
      <c r="B362" s="2"/>
      <c r="C362" s="1"/>
      <c r="D362" s="3"/>
      <c r="E362" s="3"/>
      <c r="F362" s="3"/>
      <c r="G362" s="4"/>
      <c r="H362" s="157"/>
      <c r="I362" s="158"/>
      <c r="J362" s="157"/>
      <c r="K362" s="2"/>
      <c r="L362" s="2"/>
      <c r="M362" s="2"/>
      <c r="N362" s="2"/>
      <c r="O362" s="2"/>
      <c r="P362" s="2"/>
    </row>
    <row r="363" ht="24.75" customHeight="1">
      <c r="A363" s="1"/>
      <c r="B363" s="2"/>
      <c r="C363" s="1"/>
      <c r="D363" s="3"/>
      <c r="E363" s="3"/>
      <c r="F363" s="3"/>
      <c r="G363" s="4"/>
      <c r="H363" s="157"/>
      <c r="I363" s="158"/>
      <c r="J363" s="157"/>
      <c r="K363" s="2"/>
      <c r="L363" s="2"/>
      <c r="M363" s="2"/>
      <c r="N363" s="2"/>
      <c r="O363" s="2"/>
      <c r="P363" s="2"/>
    </row>
    <row r="364" ht="24.75" customHeight="1">
      <c r="A364" s="1"/>
      <c r="B364" s="2"/>
      <c r="C364" s="1"/>
      <c r="D364" s="3"/>
      <c r="E364" s="3"/>
      <c r="F364" s="3"/>
      <c r="G364" s="4"/>
      <c r="H364" s="157"/>
      <c r="I364" s="158"/>
      <c r="J364" s="157"/>
      <c r="K364" s="2"/>
      <c r="L364" s="2"/>
      <c r="M364" s="2"/>
      <c r="N364" s="2"/>
      <c r="O364" s="2"/>
      <c r="P364" s="2"/>
    </row>
    <row r="365" ht="24.75" customHeight="1">
      <c r="A365" s="1"/>
      <c r="B365" s="2"/>
      <c r="C365" s="1"/>
      <c r="D365" s="3"/>
      <c r="E365" s="3"/>
      <c r="F365" s="3"/>
      <c r="G365" s="4"/>
      <c r="H365" s="157"/>
      <c r="I365" s="158"/>
      <c r="J365" s="157"/>
      <c r="K365" s="2"/>
      <c r="L365" s="2"/>
      <c r="M365" s="2"/>
      <c r="N365" s="2"/>
      <c r="O365" s="2"/>
      <c r="P365" s="2"/>
    </row>
    <row r="366" ht="24.75" customHeight="1">
      <c r="A366" s="1"/>
      <c r="B366" s="2"/>
      <c r="C366" s="1"/>
      <c r="D366" s="3"/>
      <c r="E366" s="3"/>
      <c r="F366" s="3"/>
      <c r="G366" s="4"/>
      <c r="H366" s="157"/>
      <c r="I366" s="158"/>
      <c r="J366" s="157"/>
      <c r="K366" s="2"/>
      <c r="L366" s="2"/>
      <c r="M366" s="2"/>
      <c r="N366" s="2"/>
      <c r="O366" s="2"/>
      <c r="P366" s="2"/>
    </row>
    <row r="367" ht="24.75" customHeight="1">
      <c r="A367" s="1"/>
      <c r="B367" s="2"/>
      <c r="C367" s="1"/>
      <c r="D367" s="3"/>
      <c r="E367" s="3"/>
      <c r="F367" s="3"/>
      <c r="G367" s="4"/>
      <c r="H367" s="157"/>
      <c r="I367" s="158"/>
      <c r="J367" s="157"/>
      <c r="K367" s="2"/>
      <c r="L367" s="2"/>
      <c r="M367" s="2"/>
      <c r="N367" s="2"/>
      <c r="O367" s="2"/>
      <c r="P367" s="2"/>
    </row>
    <row r="368" ht="24.75" customHeight="1">
      <c r="A368" s="1"/>
      <c r="B368" s="2"/>
      <c r="C368" s="1"/>
      <c r="D368" s="3"/>
      <c r="E368" s="3"/>
      <c r="F368" s="3"/>
      <c r="G368" s="4"/>
      <c r="H368" s="157"/>
      <c r="I368" s="158"/>
      <c r="J368" s="157"/>
      <c r="K368" s="2"/>
      <c r="L368" s="2"/>
      <c r="M368" s="2"/>
      <c r="N368" s="2"/>
      <c r="O368" s="2"/>
      <c r="P368" s="2"/>
    </row>
    <row r="369" ht="24.75" customHeight="1">
      <c r="A369" s="1"/>
      <c r="B369" s="2"/>
      <c r="C369" s="1"/>
      <c r="D369" s="3"/>
      <c r="E369" s="3"/>
      <c r="F369" s="3"/>
      <c r="G369" s="4"/>
      <c r="H369" s="157"/>
      <c r="I369" s="158"/>
      <c r="J369" s="157"/>
      <c r="K369" s="2"/>
      <c r="L369" s="2"/>
      <c r="M369" s="2"/>
      <c r="N369" s="2"/>
      <c r="O369" s="2"/>
      <c r="P369" s="2"/>
    </row>
    <row r="370" ht="24.75" customHeight="1">
      <c r="A370" s="1"/>
      <c r="B370" s="2"/>
      <c r="C370" s="1"/>
      <c r="D370" s="3"/>
      <c r="E370" s="3"/>
      <c r="F370" s="3"/>
      <c r="G370" s="4"/>
      <c r="H370" s="157"/>
      <c r="I370" s="158"/>
      <c r="J370" s="157"/>
      <c r="K370" s="2"/>
      <c r="L370" s="2"/>
      <c r="M370" s="2"/>
      <c r="N370" s="2"/>
      <c r="O370" s="2"/>
      <c r="P370" s="2"/>
    </row>
    <row r="371" ht="24.75" customHeight="1">
      <c r="A371" s="1"/>
      <c r="B371" s="2"/>
      <c r="C371" s="1"/>
      <c r="D371" s="3"/>
      <c r="E371" s="3"/>
      <c r="F371" s="3"/>
      <c r="G371" s="4"/>
      <c r="H371" s="157"/>
      <c r="I371" s="158"/>
      <c r="J371" s="157"/>
      <c r="K371" s="2"/>
      <c r="L371" s="2"/>
      <c r="M371" s="2"/>
      <c r="N371" s="2"/>
      <c r="O371" s="2"/>
      <c r="P371" s="2"/>
    </row>
    <row r="372" ht="24.75" customHeight="1">
      <c r="A372" s="1"/>
      <c r="B372" s="2"/>
      <c r="C372" s="1"/>
      <c r="D372" s="3"/>
      <c r="E372" s="3"/>
      <c r="F372" s="3"/>
      <c r="G372" s="4"/>
      <c r="H372" s="157"/>
      <c r="I372" s="158"/>
      <c r="J372" s="157"/>
      <c r="K372" s="2"/>
      <c r="L372" s="2"/>
      <c r="M372" s="2"/>
      <c r="N372" s="2"/>
      <c r="O372" s="2"/>
      <c r="P372" s="2"/>
    </row>
    <row r="373" ht="24.75" customHeight="1">
      <c r="A373" s="1"/>
      <c r="B373" s="2"/>
      <c r="C373" s="1"/>
      <c r="D373" s="3"/>
      <c r="E373" s="3"/>
      <c r="F373" s="3"/>
      <c r="G373" s="4"/>
      <c r="H373" s="157"/>
      <c r="I373" s="158"/>
      <c r="J373" s="157"/>
      <c r="K373" s="2"/>
      <c r="L373" s="2"/>
      <c r="M373" s="2"/>
      <c r="N373" s="2"/>
      <c r="O373" s="2"/>
      <c r="P373" s="2"/>
    </row>
    <row r="374" ht="24.75" customHeight="1">
      <c r="A374" s="1"/>
      <c r="B374" s="2"/>
      <c r="C374" s="1"/>
      <c r="D374" s="3"/>
      <c r="E374" s="3"/>
      <c r="F374" s="3"/>
      <c r="G374" s="4"/>
      <c r="H374" s="157"/>
      <c r="I374" s="158"/>
      <c r="J374" s="157"/>
      <c r="K374" s="2"/>
      <c r="L374" s="2"/>
      <c r="M374" s="2"/>
      <c r="N374" s="2"/>
      <c r="O374" s="2"/>
      <c r="P374" s="2"/>
    </row>
    <row r="375" ht="24.75" customHeight="1">
      <c r="A375" s="1"/>
      <c r="B375" s="2"/>
      <c r="C375" s="1"/>
      <c r="D375" s="3"/>
      <c r="E375" s="3"/>
      <c r="F375" s="3"/>
      <c r="G375" s="4"/>
      <c r="H375" s="157"/>
      <c r="I375" s="158"/>
      <c r="J375" s="157"/>
      <c r="K375" s="2"/>
      <c r="L375" s="2"/>
      <c r="M375" s="2"/>
      <c r="N375" s="2"/>
      <c r="O375" s="2"/>
      <c r="P375" s="2"/>
    </row>
    <row r="376" ht="24.75" customHeight="1">
      <c r="A376" s="1"/>
      <c r="B376" s="2"/>
      <c r="C376" s="1"/>
      <c r="D376" s="3"/>
      <c r="E376" s="3"/>
      <c r="F376" s="3"/>
      <c r="G376" s="4"/>
      <c r="H376" s="157"/>
      <c r="I376" s="158"/>
      <c r="J376" s="157"/>
      <c r="K376" s="2"/>
      <c r="L376" s="2"/>
      <c r="M376" s="2"/>
      <c r="N376" s="2"/>
      <c r="O376" s="2"/>
      <c r="P376" s="2"/>
    </row>
    <row r="377" ht="24.75" customHeight="1">
      <c r="A377" s="1"/>
      <c r="B377" s="2"/>
      <c r="C377" s="1"/>
      <c r="D377" s="3"/>
      <c r="E377" s="3"/>
      <c r="F377" s="3"/>
      <c r="G377" s="4"/>
      <c r="H377" s="157"/>
      <c r="I377" s="158"/>
      <c r="J377" s="157"/>
      <c r="K377" s="2"/>
      <c r="L377" s="2"/>
      <c r="M377" s="2"/>
      <c r="N377" s="2"/>
      <c r="O377" s="2"/>
      <c r="P377" s="2"/>
    </row>
    <row r="378" ht="24.75" customHeight="1">
      <c r="A378" s="1"/>
      <c r="B378" s="2"/>
      <c r="C378" s="1"/>
      <c r="D378" s="3"/>
      <c r="E378" s="3"/>
      <c r="F378" s="3"/>
      <c r="G378" s="4"/>
      <c r="H378" s="157"/>
      <c r="I378" s="158"/>
      <c r="J378" s="157"/>
      <c r="K378" s="2"/>
      <c r="L378" s="2"/>
      <c r="M378" s="2"/>
      <c r="N378" s="2"/>
      <c r="O378" s="2"/>
      <c r="P378" s="2"/>
    </row>
    <row r="379" ht="24.75" customHeight="1">
      <c r="A379" s="1"/>
      <c r="B379" s="2"/>
      <c r="C379" s="1"/>
      <c r="D379" s="3"/>
      <c r="E379" s="3"/>
      <c r="F379" s="3"/>
      <c r="G379" s="4"/>
      <c r="H379" s="157"/>
      <c r="I379" s="158"/>
      <c r="J379" s="157"/>
      <c r="K379" s="2"/>
      <c r="L379" s="2"/>
      <c r="M379" s="2"/>
      <c r="N379" s="2"/>
      <c r="O379" s="2"/>
      <c r="P379" s="2"/>
    </row>
    <row r="380" ht="24.75" customHeight="1">
      <c r="A380" s="1"/>
      <c r="B380" s="2"/>
      <c r="C380" s="1"/>
      <c r="D380" s="3"/>
      <c r="E380" s="3"/>
      <c r="F380" s="3"/>
      <c r="G380" s="4"/>
      <c r="H380" s="157"/>
      <c r="I380" s="158"/>
      <c r="J380" s="157"/>
      <c r="K380" s="2"/>
      <c r="L380" s="2"/>
      <c r="M380" s="2"/>
      <c r="N380" s="2"/>
      <c r="O380" s="2"/>
      <c r="P380" s="2"/>
    </row>
    <row r="381" ht="24.75" customHeight="1">
      <c r="A381" s="1"/>
      <c r="B381" s="2"/>
      <c r="C381" s="1"/>
      <c r="D381" s="3"/>
      <c r="E381" s="3"/>
      <c r="F381" s="3"/>
      <c r="G381" s="4"/>
      <c r="H381" s="157"/>
      <c r="I381" s="158"/>
      <c r="J381" s="157"/>
      <c r="K381" s="2"/>
      <c r="L381" s="2"/>
      <c r="M381" s="2"/>
      <c r="N381" s="2"/>
      <c r="O381" s="2"/>
      <c r="P381" s="2"/>
    </row>
    <row r="382" ht="24.75" customHeight="1">
      <c r="A382" s="1"/>
      <c r="B382" s="2"/>
      <c r="C382" s="1"/>
      <c r="D382" s="3"/>
      <c r="E382" s="3"/>
      <c r="F382" s="3"/>
      <c r="G382" s="4"/>
      <c r="H382" s="157"/>
      <c r="I382" s="158"/>
      <c r="J382" s="157"/>
      <c r="K382" s="2"/>
      <c r="L382" s="2"/>
      <c r="M382" s="2"/>
      <c r="N382" s="2"/>
      <c r="O382" s="2"/>
      <c r="P382" s="2"/>
    </row>
    <row r="383" ht="24.75" customHeight="1">
      <c r="A383" s="1"/>
      <c r="B383" s="2"/>
      <c r="C383" s="1"/>
      <c r="D383" s="3"/>
      <c r="E383" s="3"/>
      <c r="F383" s="3"/>
      <c r="G383" s="4"/>
      <c r="H383" s="157"/>
      <c r="I383" s="158"/>
      <c r="J383" s="157"/>
      <c r="K383" s="2"/>
      <c r="L383" s="2"/>
      <c r="M383" s="2"/>
      <c r="N383" s="2"/>
      <c r="O383" s="2"/>
      <c r="P383" s="2"/>
    </row>
    <row r="384" ht="24.75" customHeight="1">
      <c r="A384" s="1"/>
      <c r="B384" s="2"/>
      <c r="C384" s="1"/>
      <c r="D384" s="3"/>
      <c r="E384" s="3"/>
      <c r="F384" s="3"/>
      <c r="G384" s="4"/>
      <c r="H384" s="157"/>
      <c r="I384" s="158"/>
      <c r="J384" s="157"/>
      <c r="K384" s="2"/>
      <c r="L384" s="2"/>
      <c r="M384" s="2"/>
      <c r="N384" s="2"/>
      <c r="O384" s="2"/>
      <c r="P384" s="2"/>
    </row>
    <row r="385" ht="24.75" customHeight="1">
      <c r="A385" s="1"/>
      <c r="B385" s="2"/>
      <c r="C385" s="1"/>
      <c r="D385" s="3"/>
      <c r="E385" s="3"/>
      <c r="F385" s="3"/>
      <c r="G385" s="4"/>
      <c r="H385" s="157"/>
      <c r="I385" s="158"/>
      <c r="J385" s="157"/>
      <c r="K385" s="2"/>
      <c r="L385" s="2"/>
      <c r="M385" s="2"/>
      <c r="N385" s="2"/>
      <c r="O385" s="2"/>
      <c r="P385" s="2"/>
    </row>
    <row r="386" ht="24.75" customHeight="1">
      <c r="A386" s="1"/>
      <c r="B386" s="2"/>
      <c r="C386" s="1"/>
      <c r="D386" s="3"/>
      <c r="E386" s="3"/>
      <c r="F386" s="3"/>
      <c r="G386" s="4"/>
      <c r="H386" s="157"/>
      <c r="I386" s="158"/>
      <c r="J386" s="157"/>
      <c r="K386" s="2"/>
      <c r="L386" s="2"/>
      <c r="M386" s="2"/>
      <c r="N386" s="2"/>
      <c r="O386" s="2"/>
      <c r="P386" s="2"/>
    </row>
    <row r="387" ht="24.75" customHeight="1">
      <c r="A387" s="1"/>
      <c r="B387" s="2"/>
      <c r="C387" s="1"/>
      <c r="D387" s="3"/>
      <c r="E387" s="3"/>
      <c r="F387" s="3"/>
      <c r="G387" s="4"/>
      <c r="H387" s="157"/>
      <c r="I387" s="158"/>
      <c r="J387" s="157"/>
      <c r="K387" s="2"/>
      <c r="L387" s="2"/>
      <c r="M387" s="2"/>
      <c r="N387" s="2"/>
      <c r="O387" s="2"/>
      <c r="P387" s="2"/>
    </row>
    <row r="388" ht="24.75" customHeight="1">
      <c r="A388" s="1"/>
      <c r="B388" s="2"/>
      <c r="C388" s="1"/>
      <c r="D388" s="3"/>
      <c r="E388" s="3"/>
      <c r="F388" s="3"/>
      <c r="G388" s="4"/>
      <c r="H388" s="157"/>
      <c r="I388" s="158"/>
      <c r="J388" s="157"/>
      <c r="K388" s="2"/>
      <c r="L388" s="2"/>
      <c r="M388" s="2"/>
      <c r="N388" s="2"/>
      <c r="O388" s="2"/>
      <c r="P388" s="2"/>
    </row>
    <row r="389" ht="24.75" customHeight="1">
      <c r="A389" s="1"/>
      <c r="B389" s="2"/>
      <c r="C389" s="1"/>
      <c r="D389" s="3"/>
      <c r="E389" s="3"/>
      <c r="F389" s="3"/>
      <c r="G389" s="4"/>
      <c r="H389" s="157"/>
      <c r="I389" s="158"/>
      <c r="J389" s="157"/>
      <c r="K389" s="2"/>
      <c r="L389" s="2"/>
      <c r="M389" s="2"/>
      <c r="N389" s="2"/>
      <c r="O389" s="2"/>
      <c r="P389" s="2"/>
    </row>
    <row r="390" ht="24.75" customHeight="1">
      <c r="A390" s="1"/>
      <c r="B390" s="2"/>
      <c r="C390" s="1"/>
      <c r="D390" s="3"/>
      <c r="E390" s="3"/>
      <c r="F390" s="3"/>
      <c r="G390" s="4"/>
      <c r="H390" s="157"/>
      <c r="I390" s="158"/>
      <c r="J390" s="157"/>
      <c r="K390" s="2"/>
      <c r="L390" s="2"/>
      <c r="M390" s="2"/>
      <c r="N390" s="2"/>
      <c r="O390" s="2"/>
      <c r="P390" s="2"/>
    </row>
    <row r="391" ht="24.75" customHeight="1">
      <c r="A391" s="1"/>
      <c r="B391" s="2"/>
      <c r="C391" s="1"/>
      <c r="D391" s="3"/>
      <c r="E391" s="3"/>
      <c r="F391" s="3"/>
      <c r="G391" s="4"/>
      <c r="H391" s="157"/>
      <c r="I391" s="158"/>
      <c r="J391" s="157"/>
      <c r="K391" s="2"/>
      <c r="L391" s="2"/>
      <c r="M391" s="2"/>
      <c r="N391" s="2"/>
      <c r="O391" s="2"/>
      <c r="P391" s="2"/>
    </row>
    <row r="392" ht="24.75" customHeight="1">
      <c r="A392" s="1"/>
      <c r="B392" s="2"/>
      <c r="C392" s="1"/>
      <c r="D392" s="3"/>
      <c r="E392" s="3"/>
      <c r="F392" s="3"/>
      <c r="G392" s="4"/>
      <c r="H392" s="157"/>
      <c r="I392" s="158"/>
      <c r="J392" s="157"/>
      <c r="K392" s="2"/>
      <c r="L392" s="2"/>
      <c r="M392" s="2"/>
      <c r="N392" s="2"/>
      <c r="O392" s="2"/>
      <c r="P392" s="2"/>
    </row>
    <row r="393" ht="24.75" customHeight="1">
      <c r="A393" s="1"/>
      <c r="B393" s="2"/>
      <c r="C393" s="1"/>
      <c r="D393" s="3"/>
      <c r="E393" s="3"/>
      <c r="F393" s="3"/>
      <c r="G393" s="4"/>
      <c r="H393" s="157"/>
      <c r="I393" s="158"/>
      <c r="J393" s="157"/>
      <c r="K393" s="2"/>
      <c r="L393" s="2"/>
      <c r="M393" s="2"/>
      <c r="N393" s="2"/>
      <c r="O393" s="2"/>
      <c r="P393" s="2"/>
    </row>
    <row r="394" ht="24.75" customHeight="1">
      <c r="A394" s="1"/>
      <c r="B394" s="2"/>
      <c r="C394" s="1"/>
      <c r="D394" s="3"/>
      <c r="E394" s="3"/>
      <c r="F394" s="3"/>
      <c r="G394" s="4"/>
      <c r="H394" s="157"/>
      <c r="I394" s="158"/>
      <c r="J394" s="157"/>
      <c r="K394" s="2"/>
      <c r="L394" s="2"/>
      <c r="M394" s="2"/>
      <c r="N394" s="2"/>
      <c r="O394" s="2"/>
      <c r="P394" s="2"/>
    </row>
    <row r="395" ht="24.75" customHeight="1">
      <c r="A395" s="1"/>
      <c r="B395" s="2"/>
      <c r="C395" s="1"/>
      <c r="D395" s="3"/>
      <c r="E395" s="3"/>
      <c r="F395" s="3"/>
      <c r="G395" s="4"/>
      <c r="H395" s="157"/>
      <c r="I395" s="158"/>
      <c r="J395" s="157"/>
      <c r="K395" s="2"/>
      <c r="L395" s="2"/>
      <c r="M395" s="2"/>
      <c r="N395" s="2"/>
      <c r="O395" s="2"/>
      <c r="P395" s="2"/>
    </row>
    <row r="396" ht="24.75" customHeight="1">
      <c r="A396" s="1"/>
      <c r="B396" s="2"/>
      <c r="C396" s="1"/>
      <c r="D396" s="3"/>
      <c r="E396" s="3"/>
      <c r="F396" s="3"/>
      <c r="G396" s="4"/>
      <c r="H396" s="157"/>
      <c r="I396" s="158"/>
      <c r="J396" s="157"/>
      <c r="K396" s="2"/>
      <c r="L396" s="2"/>
      <c r="M396" s="2"/>
      <c r="N396" s="2"/>
      <c r="O396" s="2"/>
      <c r="P396" s="2"/>
    </row>
    <row r="397" ht="24.75" customHeight="1">
      <c r="A397" s="1"/>
      <c r="B397" s="2"/>
      <c r="C397" s="1"/>
      <c r="D397" s="3"/>
      <c r="E397" s="3"/>
      <c r="F397" s="3"/>
      <c r="G397" s="4"/>
      <c r="H397" s="157"/>
      <c r="I397" s="158"/>
      <c r="J397" s="157"/>
      <c r="K397" s="2"/>
      <c r="L397" s="2"/>
      <c r="M397" s="2"/>
      <c r="N397" s="2"/>
      <c r="O397" s="2"/>
      <c r="P397" s="2"/>
    </row>
    <row r="398" ht="24.75" customHeight="1">
      <c r="A398" s="1"/>
      <c r="B398" s="2"/>
      <c r="C398" s="1"/>
      <c r="D398" s="3"/>
      <c r="E398" s="3"/>
      <c r="F398" s="3"/>
      <c r="G398" s="4"/>
      <c r="H398" s="157"/>
      <c r="I398" s="158"/>
      <c r="J398" s="157"/>
      <c r="K398" s="2"/>
      <c r="L398" s="2"/>
      <c r="M398" s="2"/>
      <c r="N398" s="2"/>
      <c r="O398" s="2"/>
      <c r="P398" s="2"/>
    </row>
    <row r="399" ht="24.75" customHeight="1">
      <c r="A399" s="1"/>
      <c r="B399" s="2"/>
      <c r="C399" s="1"/>
      <c r="D399" s="3"/>
      <c r="E399" s="3"/>
      <c r="F399" s="3"/>
      <c r="G399" s="4"/>
      <c r="H399" s="157"/>
      <c r="I399" s="158"/>
      <c r="J399" s="157"/>
      <c r="K399" s="2"/>
      <c r="L399" s="2"/>
      <c r="M399" s="2"/>
      <c r="N399" s="2"/>
      <c r="O399" s="2"/>
      <c r="P399" s="2"/>
    </row>
    <row r="400" ht="24.75" customHeight="1">
      <c r="A400" s="1"/>
      <c r="B400" s="2"/>
      <c r="C400" s="1"/>
      <c r="D400" s="3"/>
      <c r="E400" s="3"/>
      <c r="F400" s="3"/>
      <c r="G400" s="4"/>
      <c r="H400" s="157"/>
      <c r="I400" s="158"/>
      <c r="J400" s="157"/>
      <c r="K400" s="2"/>
      <c r="L400" s="2"/>
      <c r="M400" s="2"/>
      <c r="N400" s="2"/>
      <c r="O400" s="2"/>
      <c r="P400" s="2"/>
    </row>
    <row r="401" ht="24.75" customHeight="1">
      <c r="A401" s="1"/>
      <c r="B401" s="2"/>
      <c r="C401" s="1"/>
      <c r="D401" s="3"/>
      <c r="E401" s="3"/>
      <c r="F401" s="3"/>
      <c r="G401" s="4"/>
      <c r="H401" s="157"/>
      <c r="I401" s="158"/>
      <c r="J401" s="157"/>
      <c r="K401" s="2"/>
      <c r="L401" s="2"/>
      <c r="M401" s="2"/>
      <c r="N401" s="2"/>
      <c r="O401" s="2"/>
      <c r="P401" s="2"/>
    </row>
    <row r="402" ht="24.75" customHeight="1">
      <c r="A402" s="1"/>
      <c r="B402" s="2"/>
      <c r="C402" s="1"/>
      <c r="D402" s="3"/>
      <c r="E402" s="3"/>
      <c r="F402" s="3"/>
      <c r="G402" s="4"/>
      <c r="H402" s="157"/>
      <c r="I402" s="158"/>
      <c r="J402" s="157"/>
      <c r="K402" s="2"/>
      <c r="L402" s="2"/>
      <c r="M402" s="2"/>
      <c r="N402" s="2"/>
      <c r="O402" s="2"/>
      <c r="P402" s="2"/>
    </row>
    <row r="403" ht="24.75" customHeight="1">
      <c r="A403" s="1"/>
      <c r="B403" s="2"/>
      <c r="C403" s="1"/>
      <c r="D403" s="3"/>
      <c r="E403" s="3"/>
      <c r="F403" s="3"/>
      <c r="G403" s="4"/>
      <c r="H403" s="157"/>
      <c r="I403" s="158"/>
      <c r="J403" s="157"/>
      <c r="K403" s="2"/>
      <c r="L403" s="2"/>
      <c r="M403" s="2"/>
      <c r="N403" s="2"/>
      <c r="O403" s="2"/>
      <c r="P403" s="2"/>
    </row>
    <row r="404" ht="24.75" customHeight="1">
      <c r="A404" s="1"/>
      <c r="B404" s="2"/>
      <c r="C404" s="1"/>
      <c r="D404" s="3"/>
      <c r="E404" s="3"/>
      <c r="F404" s="3"/>
      <c r="G404" s="4"/>
      <c r="H404" s="157"/>
      <c r="I404" s="158"/>
      <c r="J404" s="157"/>
      <c r="K404" s="2"/>
      <c r="L404" s="2"/>
      <c r="M404" s="2"/>
      <c r="N404" s="2"/>
      <c r="O404" s="2"/>
      <c r="P404" s="2"/>
    </row>
    <row r="405" ht="24.75" customHeight="1">
      <c r="A405" s="1"/>
      <c r="B405" s="2"/>
      <c r="C405" s="1"/>
      <c r="D405" s="3"/>
      <c r="E405" s="3"/>
      <c r="F405" s="3"/>
      <c r="G405" s="4"/>
      <c r="H405" s="157"/>
      <c r="I405" s="158"/>
      <c r="J405" s="157"/>
      <c r="K405" s="2"/>
      <c r="L405" s="2"/>
      <c r="M405" s="2"/>
      <c r="N405" s="2"/>
      <c r="O405" s="2"/>
      <c r="P405" s="2"/>
    </row>
    <row r="406" ht="24.75" customHeight="1">
      <c r="A406" s="1"/>
      <c r="B406" s="2"/>
      <c r="C406" s="1"/>
      <c r="D406" s="3"/>
      <c r="E406" s="3"/>
      <c r="F406" s="3"/>
      <c r="G406" s="4"/>
      <c r="H406" s="157"/>
      <c r="I406" s="158"/>
      <c r="J406" s="157"/>
      <c r="K406" s="2"/>
      <c r="L406" s="2"/>
      <c r="M406" s="2"/>
      <c r="N406" s="2"/>
      <c r="O406" s="2"/>
      <c r="P406" s="2"/>
    </row>
    <row r="407" ht="24.75" customHeight="1">
      <c r="A407" s="1"/>
      <c r="B407" s="2"/>
      <c r="C407" s="1"/>
      <c r="D407" s="3"/>
      <c r="E407" s="3"/>
      <c r="F407" s="3"/>
      <c r="G407" s="4"/>
      <c r="H407" s="157"/>
      <c r="I407" s="158"/>
      <c r="J407" s="157"/>
      <c r="K407" s="2"/>
      <c r="L407" s="2"/>
      <c r="M407" s="2"/>
      <c r="N407" s="2"/>
      <c r="O407" s="2"/>
      <c r="P407" s="2"/>
    </row>
    <row r="408" ht="24.75" customHeight="1">
      <c r="A408" s="1"/>
      <c r="B408" s="2"/>
      <c r="C408" s="1"/>
      <c r="D408" s="3"/>
      <c r="E408" s="3"/>
      <c r="F408" s="3"/>
      <c r="G408" s="4"/>
      <c r="H408" s="157"/>
      <c r="I408" s="158"/>
      <c r="J408" s="157"/>
      <c r="K408" s="2"/>
      <c r="L408" s="2"/>
      <c r="M408" s="2"/>
      <c r="N408" s="2"/>
      <c r="O408" s="2"/>
      <c r="P408" s="2"/>
    </row>
    <row r="409" ht="24.75" customHeight="1">
      <c r="A409" s="1"/>
      <c r="B409" s="2"/>
      <c r="C409" s="1"/>
      <c r="D409" s="3"/>
      <c r="E409" s="3"/>
      <c r="F409" s="3"/>
      <c r="G409" s="4"/>
      <c r="H409" s="157"/>
      <c r="I409" s="158"/>
      <c r="J409" s="157"/>
      <c r="K409" s="2"/>
      <c r="L409" s="2"/>
      <c r="M409" s="2"/>
      <c r="N409" s="2"/>
      <c r="O409" s="2"/>
      <c r="P409" s="2"/>
    </row>
    <row r="410" ht="24.75" customHeight="1">
      <c r="A410" s="1"/>
      <c r="B410" s="2"/>
      <c r="C410" s="1"/>
      <c r="D410" s="3"/>
      <c r="E410" s="3"/>
      <c r="F410" s="3"/>
      <c r="G410" s="4"/>
      <c r="H410" s="157"/>
      <c r="I410" s="158"/>
      <c r="J410" s="157"/>
      <c r="K410" s="2"/>
      <c r="L410" s="2"/>
      <c r="M410" s="2"/>
      <c r="N410" s="2"/>
      <c r="O410" s="2"/>
      <c r="P410" s="2"/>
    </row>
    <row r="411" ht="24.75" customHeight="1">
      <c r="A411" s="1"/>
      <c r="B411" s="2"/>
      <c r="C411" s="1"/>
      <c r="D411" s="3"/>
      <c r="E411" s="3"/>
      <c r="F411" s="3"/>
      <c r="G411" s="4"/>
      <c r="H411" s="157"/>
      <c r="I411" s="158"/>
      <c r="J411" s="157"/>
      <c r="K411" s="2"/>
      <c r="L411" s="2"/>
      <c r="M411" s="2"/>
      <c r="N411" s="2"/>
      <c r="O411" s="2"/>
      <c r="P411" s="2"/>
    </row>
    <row r="412" ht="24.75" customHeight="1">
      <c r="A412" s="1"/>
      <c r="B412" s="2"/>
      <c r="C412" s="1"/>
      <c r="D412" s="3"/>
      <c r="E412" s="3"/>
      <c r="F412" s="3"/>
      <c r="G412" s="4"/>
      <c r="H412" s="157"/>
      <c r="I412" s="158"/>
      <c r="J412" s="157"/>
      <c r="K412" s="2"/>
      <c r="L412" s="2"/>
      <c r="M412" s="2"/>
      <c r="N412" s="2"/>
      <c r="O412" s="2"/>
      <c r="P412" s="2"/>
    </row>
    <row r="413" ht="24.75" customHeight="1">
      <c r="A413" s="1"/>
      <c r="B413" s="2"/>
      <c r="C413" s="1"/>
      <c r="D413" s="3"/>
      <c r="E413" s="3"/>
      <c r="F413" s="3"/>
      <c r="G413" s="4"/>
      <c r="H413" s="157"/>
      <c r="I413" s="158"/>
      <c r="J413" s="157"/>
      <c r="K413" s="2"/>
      <c r="L413" s="2"/>
      <c r="M413" s="2"/>
      <c r="N413" s="2"/>
      <c r="O413" s="2"/>
      <c r="P413" s="2"/>
    </row>
    <row r="414" ht="24.75" customHeight="1">
      <c r="A414" s="1"/>
      <c r="B414" s="2"/>
      <c r="C414" s="1"/>
      <c r="D414" s="3"/>
      <c r="E414" s="3"/>
      <c r="F414" s="3"/>
      <c r="G414" s="4"/>
      <c r="H414" s="157"/>
      <c r="I414" s="158"/>
      <c r="J414" s="157"/>
      <c r="K414" s="2"/>
      <c r="L414" s="2"/>
      <c r="M414" s="2"/>
      <c r="N414" s="2"/>
      <c r="O414" s="2"/>
      <c r="P414" s="2"/>
    </row>
    <row r="415" ht="24.75" customHeight="1">
      <c r="A415" s="1"/>
      <c r="B415" s="2"/>
      <c r="C415" s="1"/>
      <c r="D415" s="3"/>
      <c r="E415" s="3"/>
      <c r="F415" s="3"/>
      <c r="G415" s="4"/>
      <c r="H415" s="157"/>
      <c r="I415" s="158"/>
      <c r="J415" s="157"/>
      <c r="K415" s="2"/>
      <c r="L415" s="2"/>
      <c r="M415" s="2"/>
      <c r="N415" s="2"/>
      <c r="O415" s="2"/>
      <c r="P415" s="2"/>
    </row>
    <row r="416" ht="24.75" customHeight="1">
      <c r="A416" s="1"/>
      <c r="B416" s="2"/>
      <c r="C416" s="1"/>
      <c r="D416" s="3"/>
      <c r="E416" s="3"/>
      <c r="F416" s="3"/>
      <c r="G416" s="4"/>
      <c r="H416" s="157"/>
      <c r="I416" s="158"/>
      <c r="J416" s="157"/>
      <c r="K416" s="2"/>
      <c r="L416" s="2"/>
      <c r="M416" s="2"/>
      <c r="N416" s="2"/>
      <c r="O416" s="2"/>
      <c r="P416" s="2"/>
    </row>
    <row r="417" ht="24.75" customHeight="1">
      <c r="A417" s="1"/>
      <c r="B417" s="2"/>
      <c r="C417" s="1"/>
      <c r="D417" s="3"/>
      <c r="E417" s="3"/>
      <c r="F417" s="3"/>
      <c r="G417" s="4"/>
      <c r="H417" s="157"/>
      <c r="I417" s="158"/>
      <c r="J417" s="157"/>
      <c r="K417" s="2"/>
      <c r="L417" s="2"/>
      <c r="M417" s="2"/>
      <c r="N417" s="2"/>
      <c r="O417" s="2"/>
      <c r="P417" s="2"/>
    </row>
    <row r="418" ht="24.75" customHeight="1">
      <c r="A418" s="1"/>
      <c r="B418" s="2"/>
      <c r="C418" s="1"/>
      <c r="D418" s="3"/>
      <c r="E418" s="3"/>
      <c r="F418" s="3"/>
      <c r="G418" s="4"/>
      <c r="H418" s="157"/>
      <c r="I418" s="158"/>
      <c r="J418" s="157"/>
      <c r="K418" s="2"/>
      <c r="L418" s="2"/>
      <c r="M418" s="2"/>
      <c r="N418" s="2"/>
      <c r="O418" s="2"/>
      <c r="P418" s="2"/>
    </row>
    <row r="419" ht="24.75" customHeight="1">
      <c r="A419" s="1"/>
      <c r="B419" s="2"/>
      <c r="C419" s="1"/>
      <c r="D419" s="3"/>
      <c r="E419" s="3"/>
      <c r="F419" s="3"/>
      <c r="G419" s="4"/>
      <c r="H419" s="157"/>
      <c r="I419" s="158"/>
      <c r="J419" s="157"/>
      <c r="K419" s="2"/>
      <c r="L419" s="2"/>
      <c r="M419" s="2"/>
      <c r="N419" s="2"/>
      <c r="O419" s="2"/>
      <c r="P419" s="2"/>
    </row>
    <row r="420" ht="24.75" customHeight="1">
      <c r="A420" s="1"/>
      <c r="B420" s="2"/>
      <c r="C420" s="1"/>
      <c r="D420" s="3"/>
      <c r="E420" s="3"/>
      <c r="F420" s="3"/>
      <c r="G420" s="4"/>
      <c r="H420" s="157"/>
      <c r="I420" s="158"/>
      <c r="J420" s="157"/>
      <c r="K420" s="2"/>
      <c r="L420" s="2"/>
      <c r="M420" s="2"/>
      <c r="N420" s="2"/>
      <c r="O420" s="2"/>
      <c r="P420" s="2"/>
    </row>
    <row r="421" ht="24.75" customHeight="1">
      <c r="A421" s="1"/>
      <c r="B421" s="2"/>
      <c r="C421" s="1"/>
      <c r="D421" s="3"/>
      <c r="E421" s="3"/>
      <c r="F421" s="3"/>
      <c r="G421" s="4"/>
      <c r="H421" s="157"/>
      <c r="I421" s="158"/>
      <c r="J421" s="157"/>
      <c r="K421" s="2"/>
      <c r="L421" s="2"/>
      <c r="M421" s="2"/>
      <c r="N421" s="2"/>
      <c r="O421" s="2"/>
      <c r="P421" s="2"/>
    </row>
    <row r="422" ht="24.75" customHeight="1">
      <c r="A422" s="1"/>
      <c r="B422" s="2"/>
      <c r="C422" s="1"/>
      <c r="D422" s="3"/>
      <c r="E422" s="3"/>
      <c r="F422" s="3"/>
      <c r="G422" s="4"/>
      <c r="H422" s="157"/>
      <c r="I422" s="158"/>
      <c r="J422" s="157"/>
      <c r="K422" s="2"/>
      <c r="L422" s="2"/>
      <c r="M422" s="2"/>
      <c r="N422" s="2"/>
      <c r="O422" s="2"/>
      <c r="P422" s="2"/>
    </row>
    <row r="423" ht="24.75" customHeight="1">
      <c r="A423" s="1"/>
      <c r="B423" s="2"/>
      <c r="C423" s="1"/>
      <c r="D423" s="3"/>
      <c r="E423" s="3"/>
      <c r="F423" s="3"/>
      <c r="G423" s="4"/>
      <c r="H423" s="157"/>
      <c r="I423" s="158"/>
      <c r="J423" s="157"/>
      <c r="K423" s="2"/>
      <c r="L423" s="2"/>
      <c r="M423" s="2"/>
      <c r="N423" s="2"/>
      <c r="O423" s="2"/>
      <c r="P423" s="2"/>
    </row>
    <row r="424" ht="24.75" customHeight="1">
      <c r="A424" s="1"/>
      <c r="B424" s="2"/>
      <c r="C424" s="1"/>
      <c r="D424" s="3"/>
      <c r="E424" s="3"/>
      <c r="F424" s="3"/>
      <c r="G424" s="4"/>
      <c r="H424" s="157"/>
      <c r="I424" s="158"/>
      <c r="J424" s="157"/>
      <c r="K424" s="2"/>
      <c r="L424" s="2"/>
      <c r="M424" s="2"/>
      <c r="N424" s="2"/>
      <c r="O424" s="2"/>
      <c r="P424" s="2"/>
    </row>
    <row r="425" ht="24.75" customHeight="1">
      <c r="A425" s="1"/>
      <c r="B425" s="2"/>
      <c r="C425" s="1"/>
      <c r="D425" s="3"/>
      <c r="E425" s="3"/>
      <c r="F425" s="3"/>
      <c r="G425" s="4"/>
      <c r="H425" s="157"/>
      <c r="I425" s="158"/>
      <c r="J425" s="157"/>
      <c r="K425" s="2"/>
      <c r="L425" s="2"/>
      <c r="M425" s="2"/>
      <c r="N425" s="2"/>
      <c r="O425" s="2"/>
      <c r="P425" s="2"/>
    </row>
    <row r="426" ht="24.75" customHeight="1">
      <c r="A426" s="1"/>
      <c r="B426" s="2"/>
      <c r="C426" s="1"/>
      <c r="D426" s="3"/>
      <c r="E426" s="3"/>
      <c r="F426" s="3"/>
      <c r="G426" s="4"/>
      <c r="H426" s="157"/>
      <c r="I426" s="158"/>
      <c r="J426" s="157"/>
      <c r="K426" s="2"/>
      <c r="L426" s="2"/>
      <c r="M426" s="2"/>
      <c r="N426" s="2"/>
      <c r="O426" s="2"/>
      <c r="P426" s="2"/>
    </row>
    <row r="427" ht="24.75" customHeight="1">
      <c r="A427" s="1"/>
      <c r="B427" s="2"/>
      <c r="C427" s="1"/>
      <c r="D427" s="3"/>
      <c r="E427" s="3"/>
      <c r="F427" s="3"/>
      <c r="G427" s="4"/>
      <c r="H427" s="157"/>
      <c r="I427" s="158"/>
      <c r="J427" s="157"/>
      <c r="K427" s="2"/>
      <c r="L427" s="2"/>
      <c r="M427" s="2"/>
      <c r="N427" s="2"/>
      <c r="O427" s="2"/>
      <c r="P427" s="2"/>
    </row>
    <row r="428" ht="24.75" customHeight="1">
      <c r="A428" s="1"/>
      <c r="B428" s="2"/>
      <c r="C428" s="1"/>
      <c r="D428" s="3"/>
      <c r="E428" s="3"/>
      <c r="F428" s="3"/>
      <c r="G428" s="4"/>
      <c r="H428" s="157"/>
      <c r="I428" s="158"/>
      <c r="J428" s="157"/>
      <c r="K428" s="2"/>
      <c r="L428" s="2"/>
      <c r="M428" s="2"/>
      <c r="N428" s="2"/>
      <c r="O428" s="2"/>
      <c r="P428" s="2"/>
    </row>
    <row r="429" ht="24.75" customHeight="1">
      <c r="A429" s="1"/>
      <c r="B429" s="2"/>
      <c r="C429" s="1"/>
      <c r="D429" s="3"/>
      <c r="E429" s="3"/>
      <c r="F429" s="3"/>
      <c r="G429" s="4"/>
      <c r="H429" s="157"/>
      <c r="I429" s="158"/>
      <c r="J429" s="157"/>
      <c r="K429" s="2"/>
      <c r="L429" s="2"/>
      <c r="M429" s="2"/>
      <c r="N429" s="2"/>
      <c r="O429" s="2"/>
      <c r="P429" s="2"/>
    </row>
    <row r="430" ht="24.75" customHeight="1">
      <c r="A430" s="1"/>
      <c r="B430" s="2"/>
      <c r="C430" s="1"/>
      <c r="D430" s="3"/>
      <c r="E430" s="3"/>
      <c r="F430" s="3"/>
      <c r="G430" s="4"/>
      <c r="H430" s="157"/>
      <c r="I430" s="158"/>
      <c r="J430" s="157"/>
      <c r="K430" s="2"/>
      <c r="L430" s="2"/>
      <c r="M430" s="2"/>
      <c r="N430" s="2"/>
      <c r="O430" s="2"/>
      <c r="P430" s="2"/>
    </row>
    <row r="431" ht="24.75" customHeight="1">
      <c r="A431" s="1"/>
      <c r="B431" s="2"/>
      <c r="C431" s="1"/>
      <c r="D431" s="3"/>
      <c r="E431" s="3"/>
      <c r="F431" s="3"/>
      <c r="G431" s="4"/>
      <c r="H431" s="157"/>
      <c r="I431" s="158"/>
      <c r="J431" s="157"/>
      <c r="K431" s="2"/>
      <c r="L431" s="2"/>
      <c r="M431" s="2"/>
      <c r="N431" s="2"/>
      <c r="O431" s="2"/>
      <c r="P431" s="2"/>
    </row>
    <row r="432" ht="24.75" customHeight="1">
      <c r="A432" s="1"/>
      <c r="B432" s="2"/>
      <c r="C432" s="1"/>
      <c r="D432" s="3"/>
      <c r="E432" s="3"/>
      <c r="F432" s="3"/>
      <c r="G432" s="4"/>
      <c r="H432" s="157"/>
      <c r="I432" s="158"/>
      <c r="J432" s="157"/>
      <c r="K432" s="2"/>
      <c r="L432" s="2"/>
      <c r="M432" s="2"/>
      <c r="N432" s="2"/>
      <c r="O432" s="2"/>
      <c r="P432" s="2"/>
    </row>
    <row r="433" ht="24.75" customHeight="1">
      <c r="A433" s="1"/>
      <c r="B433" s="2"/>
      <c r="C433" s="1"/>
      <c r="D433" s="3"/>
      <c r="E433" s="3"/>
      <c r="F433" s="3"/>
      <c r="G433" s="4"/>
      <c r="H433" s="157"/>
      <c r="I433" s="158"/>
      <c r="J433" s="157"/>
      <c r="K433" s="2"/>
      <c r="L433" s="2"/>
      <c r="M433" s="2"/>
      <c r="N433" s="2"/>
      <c r="O433" s="2"/>
      <c r="P433" s="2"/>
    </row>
    <row r="434" ht="24.75" customHeight="1">
      <c r="A434" s="1"/>
      <c r="B434" s="2"/>
      <c r="C434" s="1"/>
      <c r="D434" s="3"/>
      <c r="E434" s="3"/>
      <c r="F434" s="3"/>
      <c r="G434" s="4"/>
      <c r="H434" s="157"/>
      <c r="I434" s="158"/>
      <c r="J434" s="157"/>
      <c r="K434" s="2"/>
      <c r="L434" s="2"/>
      <c r="M434" s="2"/>
      <c r="N434" s="2"/>
      <c r="O434" s="2"/>
      <c r="P434" s="2"/>
    </row>
    <row r="435" ht="24.75" customHeight="1">
      <c r="A435" s="1"/>
      <c r="B435" s="2"/>
      <c r="C435" s="1"/>
      <c r="D435" s="3"/>
      <c r="E435" s="3"/>
      <c r="F435" s="3"/>
      <c r="G435" s="4"/>
      <c r="H435" s="157"/>
      <c r="I435" s="158"/>
      <c r="J435" s="157"/>
      <c r="K435" s="2"/>
      <c r="L435" s="2"/>
      <c r="M435" s="2"/>
      <c r="N435" s="2"/>
      <c r="O435" s="2"/>
      <c r="P435" s="2"/>
    </row>
    <row r="436" ht="24.75" customHeight="1">
      <c r="A436" s="1"/>
      <c r="B436" s="2"/>
      <c r="C436" s="1"/>
      <c r="D436" s="3"/>
      <c r="E436" s="3"/>
      <c r="F436" s="3"/>
      <c r="G436" s="4"/>
      <c r="H436" s="157"/>
      <c r="I436" s="158"/>
      <c r="J436" s="157"/>
      <c r="K436" s="2"/>
      <c r="L436" s="2"/>
      <c r="M436" s="2"/>
      <c r="N436" s="2"/>
      <c r="O436" s="2"/>
      <c r="P436" s="2"/>
    </row>
    <row r="437" ht="24.75" customHeight="1">
      <c r="A437" s="1"/>
      <c r="B437" s="2"/>
      <c r="C437" s="1"/>
      <c r="D437" s="3"/>
      <c r="E437" s="3"/>
      <c r="F437" s="3"/>
      <c r="G437" s="4"/>
      <c r="H437" s="157"/>
      <c r="I437" s="158"/>
      <c r="J437" s="157"/>
      <c r="K437" s="2"/>
      <c r="L437" s="2"/>
      <c r="M437" s="2"/>
      <c r="N437" s="2"/>
      <c r="O437" s="2"/>
      <c r="P437" s="2"/>
    </row>
    <row r="438" ht="24.75" customHeight="1">
      <c r="A438" s="1"/>
      <c r="B438" s="2"/>
      <c r="C438" s="1"/>
      <c r="D438" s="3"/>
      <c r="E438" s="3"/>
      <c r="F438" s="3"/>
      <c r="G438" s="4"/>
      <c r="H438" s="157"/>
      <c r="I438" s="158"/>
      <c r="J438" s="157"/>
      <c r="K438" s="2"/>
      <c r="L438" s="2"/>
      <c r="M438" s="2"/>
      <c r="N438" s="2"/>
      <c r="O438" s="2"/>
      <c r="P438" s="2"/>
    </row>
    <row r="439" ht="24.75" customHeight="1">
      <c r="A439" s="1"/>
      <c r="B439" s="2"/>
      <c r="C439" s="1"/>
      <c r="D439" s="3"/>
      <c r="E439" s="3"/>
      <c r="F439" s="3"/>
      <c r="G439" s="4"/>
      <c r="H439" s="157"/>
      <c r="I439" s="158"/>
      <c r="J439" s="157"/>
      <c r="K439" s="2"/>
      <c r="L439" s="2"/>
      <c r="M439" s="2"/>
      <c r="N439" s="2"/>
      <c r="O439" s="2"/>
      <c r="P439" s="2"/>
    </row>
    <row r="440" ht="24.75" customHeight="1">
      <c r="A440" s="1"/>
      <c r="B440" s="2"/>
      <c r="C440" s="1"/>
      <c r="D440" s="3"/>
      <c r="E440" s="3"/>
      <c r="F440" s="3"/>
      <c r="G440" s="4"/>
      <c r="H440" s="157"/>
      <c r="I440" s="158"/>
      <c r="J440" s="157"/>
      <c r="K440" s="2"/>
      <c r="L440" s="2"/>
      <c r="M440" s="2"/>
      <c r="N440" s="2"/>
      <c r="O440" s="2"/>
      <c r="P440" s="2"/>
    </row>
    <row r="441" ht="24.75" customHeight="1">
      <c r="A441" s="1"/>
      <c r="B441" s="2"/>
      <c r="C441" s="1"/>
      <c r="D441" s="3"/>
      <c r="E441" s="3"/>
      <c r="F441" s="3"/>
      <c r="G441" s="4"/>
      <c r="H441" s="157"/>
      <c r="I441" s="158"/>
      <c r="J441" s="157"/>
      <c r="K441" s="2"/>
      <c r="L441" s="2"/>
      <c r="M441" s="2"/>
      <c r="N441" s="2"/>
      <c r="O441" s="2"/>
      <c r="P441" s="2"/>
    </row>
    <row r="442" ht="24.75" customHeight="1">
      <c r="A442" s="1"/>
      <c r="B442" s="2"/>
      <c r="C442" s="1"/>
      <c r="D442" s="3"/>
      <c r="E442" s="3"/>
      <c r="F442" s="3"/>
      <c r="G442" s="4"/>
      <c r="H442" s="157"/>
      <c r="I442" s="158"/>
      <c r="J442" s="157"/>
      <c r="K442" s="2"/>
      <c r="L442" s="2"/>
      <c r="M442" s="2"/>
      <c r="N442" s="2"/>
      <c r="O442" s="2"/>
      <c r="P442" s="2"/>
    </row>
    <row r="443" ht="24.75" customHeight="1">
      <c r="A443" s="1"/>
      <c r="B443" s="2"/>
      <c r="C443" s="1"/>
      <c r="D443" s="3"/>
      <c r="E443" s="3"/>
      <c r="F443" s="3"/>
      <c r="G443" s="4"/>
      <c r="H443" s="157"/>
      <c r="I443" s="158"/>
      <c r="J443" s="157"/>
      <c r="K443" s="2"/>
      <c r="L443" s="2"/>
      <c r="M443" s="2"/>
      <c r="N443" s="2"/>
      <c r="O443" s="2"/>
      <c r="P443" s="2"/>
    </row>
    <row r="444" ht="24.75" customHeight="1">
      <c r="A444" s="1"/>
      <c r="B444" s="2"/>
      <c r="C444" s="1"/>
      <c r="D444" s="3"/>
      <c r="E444" s="3"/>
      <c r="F444" s="3"/>
      <c r="G444" s="4"/>
      <c r="H444" s="157"/>
      <c r="I444" s="158"/>
      <c r="J444" s="157"/>
      <c r="K444" s="2"/>
      <c r="L444" s="2"/>
      <c r="M444" s="2"/>
      <c r="N444" s="2"/>
      <c r="O444" s="2"/>
      <c r="P444" s="2"/>
    </row>
    <row r="445" ht="24.75" customHeight="1">
      <c r="A445" s="1"/>
      <c r="B445" s="2"/>
      <c r="C445" s="1"/>
      <c r="D445" s="3"/>
      <c r="E445" s="3"/>
      <c r="F445" s="3"/>
      <c r="G445" s="4"/>
      <c r="H445" s="157"/>
      <c r="I445" s="158"/>
      <c r="J445" s="157"/>
      <c r="K445" s="2"/>
      <c r="L445" s="2"/>
      <c r="M445" s="2"/>
      <c r="N445" s="2"/>
      <c r="O445" s="2"/>
      <c r="P445" s="2"/>
    </row>
    <row r="446" ht="24.75" customHeight="1">
      <c r="A446" s="1"/>
      <c r="B446" s="2"/>
      <c r="C446" s="1"/>
      <c r="D446" s="3"/>
      <c r="E446" s="3"/>
      <c r="F446" s="3"/>
      <c r="G446" s="4"/>
      <c r="H446" s="157"/>
      <c r="I446" s="158"/>
      <c r="J446" s="157"/>
      <c r="K446" s="2"/>
      <c r="L446" s="2"/>
      <c r="M446" s="2"/>
      <c r="N446" s="2"/>
      <c r="O446" s="2"/>
      <c r="P446" s="2"/>
    </row>
    <row r="447" ht="24.75" customHeight="1">
      <c r="A447" s="1"/>
      <c r="B447" s="2"/>
      <c r="C447" s="1"/>
      <c r="D447" s="3"/>
      <c r="E447" s="3"/>
      <c r="F447" s="3"/>
      <c r="G447" s="4"/>
      <c r="H447" s="157"/>
      <c r="I447" s="158"/>
      <c r="J447" s="157"/>
      <c r="K447" s="2"/>
      <c r="L447" s="2"/>
      <c r="M447" s="2"/>
      <c r="N447" s="2"/>
      <c r="O447" s="2"/>
      <c r="P447" s="2"/>
    </row>
    <row r="448" ht="24.75" customHeight="1">
      <c r="A448" s="1"/>
      <c r="B448" s="2"/>
      <c r="C448" s="1"/>
      <c r="D448" s="3"/>
      <c r="E448" s="3"/>
      <c r="F448" s="3"/>
      <c r="G448" s="4"/>
      <c r="H448" s="157"/>
      <c r="I448" s="158"/>
      <c r="J448" s="157"/>
      <c r="K448" s="2"/>
      <c r="L448" s="2"/>
      <c r="M448" s="2"/>
      <c r="N448" s="2"/>
      <c r="O448" s="2"/>
      <c r="P448" s="2"/>
    </row>
    <row r="449" ht="24.75" customHeight="1">
      <c r="A449" s="1"/>
      <c r="B449" s="2"/>
      <c r="C449" s="1"/>
      <c r="D449" s="3"/>
      <c r="E449" s="3"/>
      <c r="F449" s="3"/>
      <c r="G449" s="4"/>
      <c r="H449" s="157"/>
      <c r="I449" s="158"/>
      <c r="J449" s="157"/>
      <c r="K449" s="2"/>
      <c r="L449" s="2"/>
      <c r="M449" s="2"/>
      <c r="N449" s="2"/>
      <c r="O449" s="2"/>
      <c r="P449" s="2"/>
    </row>
    <row r="450" ht="24.75" customHeight="1">
      <c r="A450" s="1"/>
      <c r="B450" s="2"/>
      <c r="C450" s="1"/>
      <c r="D450" s="3"/>
      <c r="E450" s="3"/>
      <c r="F450" s="3"/>
      <c r="G450" s="4"/>
      <c r="H450" s="157"/>
      <c r="I450" s="158"/>
      <c r="J450" s="157"/>
      <c r="K450" s="2"/>
      <c r="L450" s="2"/>
      <c r="M450" s="2"/>
      <c r="N450" s="2"/>
      <c r="O450" s="2"/>
      <c r="P450" s="2"/>
    </row>
    <row r="451" ht="24.75" customHeight="1">
      <c r="A451" s="1"/>
      <c r="B451" s="2"/>
      <c r="C451" s="1"/>
      <c r="D451" s="3"/>
      <c r="E451" s="3"/>
      <c r="F451" s="3"/>
      <c r="G451" s="4"/>
      <c r="H451" s="157"/>
      <c r="I451" s="158"/>
      <c r="J451" s="157"/>
      <c r="K451" s="2"/>
      <c r="L451" s="2"/>
      <c r="M451" s="2"/>
      <c r="N451" s="2"/>
      <c r="O451" s="2"/>
      <c r="P451" s="2"/>
    </row>
    <row r="452" ht="24.75" customHeight="1">
      <c r="A452" s="1"/>
      <c r="B452" s="2"/>
      <c r="C452" s="1"/>
      <c r="D452" s="3"/>
      <c r="E452" s="3"/>
      <c r="F452" s="3"/>
      <c r="G452" s="4"/>
      <c r="H452" s="157"/>
      <c r="I452" s="158"/>
      <c r="J452" s="157"/>
      <c r="K452" s="2"/>
      <c r="L452" s="2"/>
      <c r="M452" s="2"/>
      <c r="N452" s="2"/>
      <c r="O452" s="2"/>
      <c r="P452" s="2"/>
    </row>
    <row r="453" ht="24.75" customHeight="1">
      <c r="A453" s="1"/>
      <c r="B453" s="2"/>
      <c r="C453" s="1"/>
      <c r="D453" s="3"/>
      <c r="E453" s="3"/>
      <c r="F453" s="3"/>
      <c r="G453" s="4"/>
      <c r="H453" s="157"/>
      <c r="I453" s="158"/>
      <c r="J453" s="157"/>
      <c r="K453" s="2"/>
      <c r="L453" s="2"/>
      <c r="M453" s="2"/>
      <c r="N453" s="2"/>
      <c r="O453" s="2"/>
      <c r="P453" s="2"/>
    </row>
    <row r="454" ht="24.75" customHeight="1">
      <c r="A454" s="1"/>
      <c r="B454" s="2"/>
      <c r="C454" s="1"/>
      <c r="D454" s="3"/>
      <c r="E454" s="3"/>
      <c r="F454" s="3"/>
      <c r="G454" s="4"/>
      <c r="H454" s="157"/>
      <c r="I454" s="158"/>
      <c r="J454" s="157"/>
      <c r="K454" s="2"/>
      <c r="L454" s="2"/>
      <c r="M454" s="2"/>
      <c r="N454" s="2"/>
      <c r="O454" s="2"/>
      <c r="P454" s="2"/>
    </row>
    <row r="455" ht="24.75" customHeight="1">
      <c r="A455" s="1"/>
      <c r="B455" s="2"/>
      <c r="C455" s="1"/>
      <c r="D455" s="3"/>
      <c r="E455" s="3"/>
      <c r="F455" s="3"/>
      <c r="G455" s="4"/>
      <c r="H455" s="157"/>
      <c r="I455" s="158"/>
      <c r="J455" s="157"/>
      <c r="K455" s="2"/>
      <c r="L455" s="2"/>
      <c r="M455" s="2"/>
      <c r="N455" s="2"/>
      <c r="O455" s="2"/>
      <c r="P455" s="2"/>
    </row>
    <row r="456" ht="24.75" customHeight="1">
      <c r="A456" s="1"/>
      <c r="B456" s="2"/>
      <c r="C456" s="1"/>
      <c r="D456" s="3"/>
      <c r="E456" s="3"/>
      <c r="F456" s="3"/>
      <c r="G456" s="4"/>
      <c r="H456" s="157"/>
      <c r="I456" s="158"/>
      <c r="J456" s="157"/>
      <c r="K456" s="2"/>
      <c r="L456" s="2"/>
      <c r="M456" s="2"/>
      <c r="N456" s="2"/>
      <c r="O456" s="2"/>
      <c r="P456" s="2"/>
    </row>
    <row r="457" ht="24.75" customHeight="1">
      <c r="A457" s="1"/>
      <c r="B457" s="2"/>
      <c r="C457" s="1"/>
      <c r="D457" s="3"/>
      <c r="E457" s="3"/>
      <c r="F457" s="3"/>
      <c r="G457" s="4"/>
      <c r="H457" s="157"/>
      <c r="I457" s="158"/>
      <c r="J457" s="157"/>
      <c r="K457" s="2"/>
      <c r="L457" s="2"/>
      <c r="M457" s="2"/>
      <c r="N457" s="2"/>
      <c r="O457" s="2"/>
      <c r="P457" s="2"/>
    </row>
    <row r="458" ht="24.75" customHeight="1">
      <c r="A458" s="1"/>
      <c r="B458" s="2"/>
      <c r="C458" s="1"/>
      <c r="D458" s="3"/>
      <c r="E458" s="3"/>
      <c r="F458" s="3"/>
      <c r="G458" s="4"/>
      <c r="H458" s="157"/>
      <c r="I458" s="158"/>
      <c r="J458" s="157"/>
      <c r="K458" s="2"/>
      <c r="L458" s="2"/>
      <c r="M458" s="2"/>
      <c r="N458" s="2"/>
      <c r="O458" s="2"/>
      <c r="P458" s="2"/>
    </row>
    <row r="459" ht="24.75" customHeight="1">
      <c r="A459" s="1"/>
      <c r="B459" s="2"/>
      <c r="C459" s="1"/>
      <c r="D459" s="3"/>
      <c r="E459" s="3"/>
      <c r="F459" s="3"/>
      <c r="G459" s="4"/>
      <c r="H459" s="157"/>
      <c r="I459" s="158"/>
      <c r="J459" s="157"/>
      <c r="K459" s="2"/>
      <c r="L459" s="2"/>
      <c r="M459" s="2"/>
      <c r="N459" s="2"/>
      <c r="O459" s="2"/>
      <c r="P459" s="2"/>
    </row>
    <row r="460" ht="24.75" customHeight="1">
      <c r="A460" s="1"/>
      <c r="B460" s="2"/>
      <c r="C460" s="1"/>
      <c r="D460" s="3"/>
      <c r="E460" s="3"/>
      <c r="F460" s="3"/>
      <c r="G460" s="4"/>
      <c r="H460" s="157"/>
      <c r="I460" s="158"/>
      <c r="J460" s="157"/>
      <c r="K460" s="2"/>
      <c r="L460" s="2"/>
      <c r="M460" s="2"/>
      <c r="N460" s="2"/>
      <c r="O460" s="2"/>
      <c r="P460" s="2"/>
    </row>
    <row r="461" ht="24.75" customHeight="1">
      <c r="A461" s="1"/>
      <c r="B461" s="2"/>
      <c r="C461" s="1"/>
      <c r="D461" s="3"/>
      <c r="E461" s="3"/>
      <c r="F461" s="3"/>
      <c r="G461" s="4"/>
      <c r="H461" s="157"/>
      <c r="I461" s="158"/>
      <c r="J461" s="157"/>
      <c r="K461" s="2"/>
      <c r="L461" s="2"/>
      <c r="M461" s="2"/>
      <c r="N461" s="2"/>
      <c r="O461" s="2"/>
      <c r="P461" s="2"/>
    </row>
    <row r="462" ht="24.75" customHeight="1">
      <c r="A462" s="1"/>
      <c r="B462" s="2"/>
      <c r="C462" s="1"/>
      <c r="D462" s="3"/>
      <c r="E462" s="3"/>
      <c r="F462" s="3"/>
      <c r="G462" s="4"/>
      <c r="H462" s="157"/>
      <c r="I462" s="158"/>
      <c r="J462" s="157"/>
      <c r="K462" s="2"/>
      <c r="L462" s="2"/>
      <c r="M462" s="2"/>
      <c r="N462" s="2"/>
      <c r="O462" s="2"/>
      <c r="P462" s="2"/>
    </row>
    <row r="463" ht="24.75" customHeight="1">
      <c r="A463" s="1"/>
      <c r="B463" s="2"/>
      <c r="C463" s="1"/>
      <c r="D463" s="3"/>
      <c r="E463" s="3"/>
      <c r="F463" s="3"/>
      <c r="G463" s="4"/>
      <c r="H463" s="157"/>
      <c r="I463" s="158"/>
      <c r="J463" s="157"/>
      <c r="K463" s="2"/>
      <c r="L463" s="2"/>
      <c r="M463" s="2"/>
      <c r="N463" s="2"/>
      <c r="O463" s="2"/>
      <c r="P463" s="2"/>
    </row>
    <row r="464" ht="24.75" customHeight="1">
      <c r="A464" s="1"/>
      <c r="B464" s="2"/>
      <c r="C464" s="1"/>
      <c r="D464" s="3"/>
      <c r="E464" s="3"/>
      <c r="F464" s="3"/>
      <c r="G464" s="4"/>
      <c r="H464" s="157"/>
      <c r="I464" s="158"/>
      <c r="J464" s="157"/>
      <c r="K464" s="2"/>
      <c r="L464" s="2"/>
      <c r="M464" s="2"/>
      <c r="N464" s="2"/>
      <c r="O464" s="2"/>
      <c r="P464" s="2"/>
    </row>
    <row r="465" ht="24.75" customHeight="1">
      <c r="A465" s="1"/>
      <c r="B465" s="2"/>
      <c r="C465" s="1"/>
      <c r="D465" s="3"/>
      <c r="E465" s="3"/>
      <c r="F465" s="3"/>
      <c r="G465" s="4"/>
      <c r="H465" s="157"/>
      <c r="I465" s="158"/>
      <c r="J465" s="157"/>
      <c r="K465" s="2"/>
      <c r="L465" s="2"/>
      <c r="M465" s="2"/>
      <c r="N465" s="2"/>
      <c r="O465" s="2"/>
      <c r="P465" s="2"/>
    </row>
    <row r="466" ht="24.75" customHeight="1">
      <c r="A466" s="1"/>
      <c r="B466" s="2"/>
      <c r="C466" s="1"/>
      <c r="D466" s="3"/>
      <c r="E466" s="3"/>
      <c r="F466" s="3"/>
      <c r="G466" s="4"/>
      <c r="H466" s="157"/>
      <c r="I466" s="158"/>
      <c r="J466" s="157"/>
      <c r="K466" s="2"/>
      <c r="L466" s="2"/>
      <c r="M466" s="2"/>
      <c r="N466" s="2"/>
      <c r="O466" s="2"/>
      <c r="P466" s="2"/>
    </row>
    <row r="467" ht="24.75" customHeight="1">
      <c r="A467" s="1"/>
      <c r="B467" s="2"/>
      <c r="C467" s="1"/>
      <c r="D467" s="3"/>
      <c r="E467" s="3"/>
      <c r="F467" s="3"/>
      <c r="G467" s="4"/>
      <c r="H467" s="157"/>
      <c r="I467" s="158"/>
      <c r="J467" s="157"/>
      <c r="K467" s="2"/>
      <c r="L467" s="2"/>
      <c r="M467" s="2"/>
      <c r="N467" s="2"/>
      <c r="O467" s="2"/>
      <c r="P467" s="2"/>
    </row>
    <row r="468" ht="24.75" customHeight="1">
      <c r="A468" s="1"/>
      <c r="B468" s="2"/>
      <c r="C468" s="1"/>
      <c r="D468" s="3"/>
      <c r="E468" s="3"/>
      <c r="F468" s="3"/>
      <c r="G468" s="4"/>
      <c r="H468" s="157"/>
      <c r="I468" s="158"/>
      <c r="J468" s="157"/>
      <c r="K468" s="2"/>
      <c r="L468" s="2"/>
      <c r="M468" s="2"/>
      <c r="N468" s="2"/>
      <c r="O468" s="2"/>
      <c r="P468" s="2"/>
    </row>
    <row r="469" ht="24.75" customHeight="1">
      <c r="A469" s="1"/>
      <c r="B469" s="2"/>
      <c r="C469" s="1"/>
      <c r="D469" s="3"/>
      <c r="E469" s="3"/>
      <c r="F469" s="3"/>
      <c r="G469" s="4"/>
      <c r="H469" s="157"/>
      <c r="I469" s="158"/>
      <c r="J469" s="157"/>
      <c r="K469" s="2"/>
      <c r="L469" s="2"/>
      <c r="M469" s="2"/>
      <c r="N469" s="2"/>
      <c r="O469" s="2"/>
      <c r="P469" s="2"/>
    </row>
    <row r="470" ht="24.75" customHeight="1">
      <c r="A470" s="1"/>
      <c r="B470" s="2"/>
      <c r="C470" s="1"/>
      <c r="D470" s="3"/>
      <c r="E470" s="3"/>
      <c r="F470" s="3"/>
      <c r="G470" s="4"/>
      <c r="H470" s="157"/>
      <c r="I470" s="158"/>
      <c r="J470" s="157"/>
      <c r="K470" s="2"/>
      <c r="L470" s="2"/>
      <c r="M470" s="2"/>
      <c r="N470" s="2"/>
      <c r="O470" s="2"/>
      <c r="P470" s="2"/>
    </row>
    <row r="471" ht="24.75" customHeight="1">
      <c r="A471" s="1"/>
      <c r="B471" s="2"/>
      <c r="C471" s="1"/>
      <c r="D471" s="3"/>
      <c r="E471" s="3"/>
      <c r="F471" s="3"/>
      <c r="G471" s="4"/>
      <c r="H471" s="157"/>
      <c r="I471" s="158"/>
      <c r="J471" s="157"/>
      <c r="K471" s="2"/>
      <c r="L471" s="2"/>
      <c r="M471" s="2"/>
      <c r="N471" s="2"/>
      <c r="O471" s="2"/>
      <c r="P471" s="2"/>
    </row>
    <row r="472" ht="24.75" customHeight="1">
      <c r="A472" s="1"/>
      <c r="B472" s="2"/>
      <c r="C472" s="1"/>
      <c r="D472" s="3"/>
      <c r="E472" s="3"/>
      <c r="F472" s="3"/>
      <c r="G472" s="4"/>
      <c r="H472" s="157"/>
      <c r="I472" s="158"/>
      <c r="J472" s="157"/>
      <c r="K472" s="2"/>
      <c r="L472" s="2"/>
      <c r="M472" s="2"/>
      <c r="N472" s="2"/>
      <c r="O472" s="2"/>
      <c r="P472" s="2"/>
    </row>
    <row r="473" ht="24.75" customHeight="1">
      <c r="A473" s="1"/>
      <c r="B473" s="2"/>
      <c r="C473" s="1"/>
      <c r="D473" s="3"/>
      <c r="E473" s="3"/>
      <c r="F473" s="3"/>
      <c r="G473" s="4"/>
      <c r="H473" s="157"/>
      <c r="I473" s="158"/>
      <c r="J473" s="157"/>
      <c r="K473" s="2"/>
      <c r="L473" s="2"/>
      <c r="M473" s="2"/>
      <c r="N473" s="2"/>
      <c r="O473" s="2"/>
      <c r="P473" s="2"/>
    </row>
    <row r="474" ht="24.75" customHeight="1">
      <c r="A474" s="1"/>
      <c r="B474" s="2"/>
      <c r="C474" s="1"/>
      <c r="D474" s="3"/>
      <c r="E474" s="3"/>
      <c r="F474" s="3"/>
      <c r="G474" s="4"/>
      <c r="H474" s="157"/>
      <c r="I474" s="158"/>
      <c r="J474" s="157"/>
      <c r="K474" s="2"/>
      <c r="L474" s="2"/>
      <c r="M474" s="2"/>
      <c r="N474" s="2"/>
      <c r="O474" s="2"/>
      <c r="P474" s="2"/>
    </row>
    <row r="475" ht="24.75" customHeight="1">
      <c r="A475" s="1"/>
      <c r="B475" s="2"/>
      <c r="C475" s="1"/>
      <c r="D475" s="3"/>
      <c r="E475" s="3"/>
      <c r="F475" s="3"/>
      <c r="G475" s="4"/>
      <c r="H475" s="157"/>
      <c r="I475" s="158"/>
      <c r="J475" s="157"/>
      <c r="K475" s="2"/>
      <c r="L475" s="2"/>
      <c r="M475" s="2"/>
      <c r="N475" s="2"/>
      <c r="O475" s="2"/>
      <c r="P475" s="2"/>
    </row>
    <row r="476" ht="24.75" customHeight="1">
      <c r="A476" s="1"/>
      <c r="B476" s="2"/>
      <c r="C476" s="1"/>
      <c r="D476" s="3"/>
      <c r="E476" s="3"/>
      <c r="F476" s="3"/>
      <c r="G476" s="4"/>
      <c r="H476" s="157"/>
      <c r="I476" s="158"/>
      <c r="J476" s="157"/>
      <c r="K476" s="2"/>
      <c r="L476" s="2"/>
      <c r="M476" s="2"/>
      <c r="N476" s="2"/>
      <c r="O476" s="2"/>
      <c r="P476" s="2"/>
    </row>
    <row r="477" ht="24.75" customHeight="1">
      <c r="A477" s="1"/>
      <c r="B477" s="2"/>
      <c r="C477" s="1"/>
      <c r="D477" s="3"/>
      <c r="E477" s="3"/>
      <c r="F477" s="3"/>
      <c r="G477" s="4"/>
      <c r="H477" s="157"/>
      <c r="I477" s="158"/>
      <c r="J477" s="157"/>
      <c r="K477" s="2"/>
      <c r="L477" s="2"/>
      <c r="M477" s="2"/>
      <c r="N477" s="2"/>
      <c r="O477" s="2"/>
      <c r="P477" s="2"/>
    </row>
    <row r="478" ht="24.75" customHeight="1">
      <c r="A478" s="1"/>
      <c r="B478" s="2"/>
      <c r="C478" s="1"/>
      <c r="D478" s="3"/>
      <c r="E478" s="3"/>
      <c r="F478" s="3"/>
      <c r="G478" s="4"/>
      <c r="H478" s="157"/>
      <c r="I478" s="158"/>
      <c r="J478" s="157"/>
      <c r="K478" s="2"/>
      <c r="L478" s="2"/>
      <c r="M478" s="2"/>
      <c r="N478" s="2"/>
      <c r="O478" s="2"/>
      <c r="P478" s="2"/>
    </row>
    <row r="479" ht="24.75" customHeight="1">
      <c r="A479" s="1"/>
      <c r="B479" s="2"/>
      <c r="C479" s="1"/>
      <c r="D479" s="3"/>
      <c r="E479" s="3"/>
      <c r="F479" s="3"/>
      <c r="G479" s="4"/>
      <c r="H479" s="157"/>
      <c r="I479" s="158"/>
      <c r="J479" s="157"/>
      <c r="K479" s="2"/>
      <c r="L479" s="2"/>
      <c r="M479" s="2"/>
      <c r="N479" s="2"/>
      <c r="O479" s="2"/>
      <c r="P479" s="2"/>
    </row>
    <row r="480" ht="24.75" customHeight="1">
      <c r="A480" s="1"/>
      <c r="B480" s="2"/>
      <c r="C480" s="1"/>
      <c r="D480" s="3"/>
      <c r="E480" s="3"/>
      <c r="F480" s="3"/>
      <c r="G480" s="4"/>
      <c r="H480" s="157"/>
      <c r="I480" s="158"/>
      <c r="J480" s="157"/>
      <c r="K480" s="2"/>
      <c r="L480" s="2"/>
      <c r="M480" s="2"/>
      <c r="N480" s="2"/>
      <c r="O480" s="2"/>
      <c r="P480" s="2"/>
    </row>
    <row r="481" ht="24.75" customHeight="1">
      <c r="A481" s="1"/>
      <c r="B481" s="2"/>
      <c r="C481" s="1"/>
      <c r="D481" s="3"/>
      <c r="E481" s="3"/>
      <c r="F481" s="3"/>
      <c r="G481" s="4"/>
      <c r="H481" s="157"/>
      <c r="I481" s="158"/>
      <c r="J481" s="157"/>
      <c r="K481" s="2"/>
      <c r="L481" s="2"/>
      <c r="M481" s="2"/>
      <c r="N481" s="2"/>
      <c r="O481" s="2"/>
      <c r="P481" s="2"/>
    </row>
    <row r="482" ht="24.75" customHeight="1">
      <c r="A482" s="1"/>
      <c r="B482" s="2"/>
      <c r="C482" s="1"/>
      <c r="D482" s="3"/>
      <c r="E482" s="3"/>
      <c r="F482" s="3"/>
      <c r="G482" s="4"/>
      <c r="H482" s="157"/>
      <c r="I482" s="158"/>
      <c r="J482" s="157"/>
      <c r="K482" s="2"/>
      <c r="L482" s="2"/>
      <c r="M482" s="2"/>
      <c r="N482" s="2"/>
      <c r="O482" s="2"/>
      <c r="P482" s="2"/>
    </row>
    <row r="483" ht="24.75" customHeight="1">
      <c r="A483" s="1"/>
      <c r="B483" s="2"/>
      <c r="C483" s="1"/>
      <c r="D483" s="3"/>
      <c r="E483" s="3"/>
      <c r="F483" s="3"/>
      <c r="G483" s="4"/>
      <c r="H483" s="157"/>
      <c r="I483" s="158"/>
      <c r="J483" s="157"/>
      <c r="K483" s="2"/>
      <c r="L483" s="2"/>
      <c r="M483" s="2"/>
      <c r="N483" s="2"/>
      <c r="O483" s="2"/>
      <c r="P483" s="2"/>
    </row>
    <row r="484" ht="24.75" customHeight="1">
      <c r="A484" s="1"/>
      <c r="B484" s="2"/>
      <c r="C484" s="1"/>
      <c r="D484" s="3"/>
      <c r="E484" s="3"/>
      <c r="F484" s="3"/>
      <c r="G484" s="4"/>
      <c r="H484" s="157"/>
      <c r="I484" s="158"/>
      <c r="J484" s="157"/>
      <c r="K484" s="2"/>
      <c r="L484" s="2"/>
      <c r="M484" s="2"/>
      <c r="N484" s="2"/>
      <c r="O484" s="2"/>
      <c r="P484" s="2"/>
    </row>
    <row r="485" ht="24.75" customHeight="1">
      <c r="A485" s="1"/>
      <c r="B485" s="2"/>
      <c r="C485" s="1"/>
      <c r="D485" s="3"/>
      <c r="E485" s="3"/>
      <c r="F485" s="3"/>
      <c r="G485" s="4"/>
      <c r="H485" s="157"/>
      <c r="I485" s="158"/>
      <c r="J485" s="157"/>
      <c r="K485" s="2"/>
      <c r="L485" s="2"/>
      <c r="M485" s="2"/>
      <c r="N485" s="2"/>
      <c r="O485" s="2"/>
      <c r="P485" s="2"/>
    </row>
    <row r="486" ht="24.75" customHeight="1">
      <c r="A486" s="1"/>
      <c r="B486" s="2"/>
      <c r="C486" s="1"/>
      <c r="D486" s="3"/>
      <c r="E486" s="3"/>
      <c r="F486" s="3"/>
      <c r="G486" s="4"/>
      <c r="H486" s="157"/>
      <c r="I486" s="158"/>
      <c r="J486" s="157"/>
      <c r="K486" s="2"/>
      <c r="L486" s="2"/>
      <c r="M486" s="2"/>
      <c r="N486" s="2"/>
      <c r="O486" s="2"/>
      <c r="P486" s="2"/>
    </row>
    <row r="487" ht="24.75" customHeight="1">
      <c r="A487" s="1"/>
      <c r="B487" s="2"/>
      <c r="C487" s="1"/>
      <c r="D487" s="3"/>
      <c r="E487" s="3"/>
      <c r="F487" s="3"/>
      <c r="G487" s="4"/>
      <c r="H487" s="157"/>
      <c r="I487" s="158"/>
      <c r="J487" s="157"/>
      <c r="K487" s="2"/>
      <c r="L487" s="2"/>
      <c r="M487" s="2"/>
      <c r="N487" s="2"/>
      <c r="O487" s="2"/>
      <c r="P487" s="2"/>
    </row>
    <row r="488" ht="24.75" customHeight="1">
      <c r="A488" s="1"/>
      <c r="B488" s="2"/>
      <c r="C488" s="1"/>
      <c r="D488" s="3"/>
      <c r="E488" s="3"/>
      <c r="F488" s="3"/>
      <c r="G488" s="4"/>
      <c r="H488" s="157"/>
      <c r="I488" s="158"/>
      <c r="J488" s="157"/>
      <c r="K488" s="2"/>
      <c r="L488" s="2"/>
      <c r="M488" s="2"/>
      <c r="N488" s="2"/>
      <c r="O488" s="2"/>
      <c r="P488" s="2"/>
    </row>
    <row r="489" ht="24.75" customHeight="1">
      <c r="A489" s="1"/>
      <c r="B489" s="2"/>
      <c r="C489" s="1"/>
      <c r="D489" s="3"/>
      <c r="E489" s="3"/>
      <c r="F489" s="3"/>
      <c r="G489" s="4"/>
      <c r="H489" s="157"/>
      <c r="I489" s="158"/>
      <c r="J489" s="157"/>
      <c r="K489" s="2"/>
      <c r="L489" s="2"/>
      <c r="M489" s="2"/>
      <c r="N489" s="2"/>
      <c r="O489" s="2"/>
      <c r="P489" s="2"/>
    </row>
    <row r="490" ht="24.75" customHeight="1">
      <c r="A490" s="1"/>
      <c r="B490" s="2"/>
      <c r="C490" s="1"/>
      <c r="D490" s="3"/>
      <c r="E490" s="3"/>
      <c r="F490" s="3"/>
      <c r="G490" s="4"/>
      <c r="H490" s="157"/>
      <c r="I490" s="158"/>
      <c r="J490" s="157"/>
      <c r="K490" s="2"/>
      <c r="L490" s="2"/>
      <c r="M490" s="2"/>
      <c r="N490" s="2"/>
      <c r="O490" s="2"/>
      <c r="P490" s="2"/>
    </row>
    <row r="491" ht="24.75" customHeight="1">
      <c r="A491" s="1"/>
      <c r="B491" s="2"/>
      <c r="C491" s="1"/>
      <c r="D491" s="3"/>
      <c r="E491" s="3"/>
      <c r="F491" s="3"/>
      <c r="G491" s="4"/>
      <c r="H491" s="157"/>
      <c r="I491" s="158"/>
      <c r="J491" s="157"/>
      <c r="K491" s="2"/>
      <c r="L491" s="2"/>
      <c r="M491" s="2"/>
      <c r="N491" s="2"/>
      <c r="O491" s="2"/>
      <c r="P491" s="2"/>
    </row>
    <row r="492" ht="24.75" customHeight="1">
      <c r="A492" s="1"/>
      <c r="B492" s="2"/>
      <c r="C492" s="1"/>
      <c r="D492" s="3"/>
      <c r="E492" s="3"/>
      <c r="F492" s="3"/>
      <c r="G492" s="4"/>
      <c r="H492" s="157"/>
      <c r="I492" s="158"/>
      <c r="J492" s="157"/>
      <c r="K492" s="2"/>
      <c r="L492" s="2"/>
      <c r="M492" s="2"/>
      <c r="N492" s="2"/>
      <c r="O492" s="2"/>
      <c r="P492" s="2"/>
    </row>
    <row r="493" ht="24.75" customHeight="1">
      <c r="A493" s="1"/>
      <c r="B493" s="2"/>
      <c r="C493" s="1"/>
      <c r="D493" s="3"/>
      <c r="E493" s="3"/>
      <c r="F493" s="3"/>
      <c r="G493" s="4"/>
      <c r="H493" s="157"/>
      <c r="I493" s="158"/>
      <c r="J493" s="157"/>
      <c r="K493" s="2"/>
      <c r="L493" s="2"/>
      <c r="M493" s="2"/>
      <c r="N493" s="2"/>
      <c r="O493" s="2"/>
      <c r="P493" s="2"/>
    </row>
    <row r="494" ht="24.75" customHeight="1">
      <c r="A494" s="1"/>
      <c r="B494" s="2"/>
      <c r="C494" s="1"/>
      <c r="D494" s="3"/>
      <c r="E494" s="3"/>
      <c r="F494" s="3"/>
      <c r="G494" s="4"/>
      <c r="H494" s="157"/>
      <c r="I494" s="158"/>
      <c r="J494" s="157"/>
      <c r="K494" s="2"/>
      <c r="L494" s="2"/>
      <c r="M494" s="2"/>
      <c r="N494" s="2"/>
      <c r="O494" s="2"/>
      <c r="P494" s="2"/>
    </row>
    <row r="495" ht="24.75" customHeight="1">
      <c r="A495" s="1"/>
      <c r="B495" s="2"/>
      <c r="C495" s="1"/>
      <c r="D495" s="3"/>
      <c r="E495" s="3"/>
      <c r="F495" s="3"/>
      <c r="G495" s="4"/>
      <c r="H495" s="157"/>
      <c r="I495" s="158"/>
      <c r="J495" s="157"/>
      <c r="K495" s="2"/>
      <c r="L495" s="2"/>
      <c r="M495" s="2"/>
      <c r="N495" s="2"/>
      <c r="O495" s="2"/>
      <c r="P495" s="2"/>
    </row>
    <row r="496" ht="24.75" customHeight="1">
      <c r="A496" s="1"/>
      <c r="B496" s="2"/>
      <c r="C496" s="1"/>
      <c r="D496" s="3"/>
      <c r="E496" s="3"/>
      <c r="F496" s="3"/>
      <c r="G496" s="4"/>
      <c r="H496" s="157"/>
      <c r="I496" s="158"/>
      <c r="J496" s="157"/>
      <c r="K496" s="2"/>
      <c r="L496" s="2"/>
      <c r="M496" s="2"/>
      <c r="N496" s="2"/>
      <c r="O496" s="2"/>
      <c r="P496" s="2"/>
    </row>
    <row r="497" ht="24.75" customHeight="1">
      <c r="A497" s="1"/>
      <c r="B497" s="2"/>
      <c r="C497" s="1"/>
      <c r="D497" s="3"/>
      <c r="E497" s="3"/>
      <c r="F497" s="3"/>
      <c r="G497" s="4"/>
      <c r="H497" s="157"/>
      <c r="I497" s="158"/>
      <c r="J497" s="157"/>
      <c r="K497" s="2"/>
      <c r="L497" s="2"/>
      <c r="M497" s="2"/>
      <c r="N497" s="2"/>
      <c r="O497" s="2"/>
      <c r="P497" s="2"/>
    </row>
    <row r="498" ht="24.75" customHeight="1">
      <c r="A498" s="1"/>
      <c r="B498" s="2"/>
      <c r="C498" s="1"/>
      <c r="D498" s="3"/>
      <c r="E498" s="3"/>
      <c r="F498" s="3"/>
      <c r="G498" s="4"/>
      <c r="H498" s="157"/>
      <c r="I498" s="158"/>
      <c r="J498" s="157"/>
      <c r="K498" s="2"/>
      <c r="L498" s="2"/>
      <c r="M498" s="2"/>
      <c r="N498" s="2"/>
      <c r="O498" s="2"/>
      <c r="P498" s="2"/>
    </row>
    <row r="499" ht="24.75" customHeight="1">
      <c r="A499" s="1"/>
      <c r="B499" s="2"/>
      <c r="C499" s="1"/>
      <c r="D499" s="3"/>
      <c r="E499" s="3"/>
      <c r="F499" s="3"/>
      <c r="G499" s="4"/>
      <c r="H499" s="157"/>
      <c r="I499" s="158"/>
      <c r="J499" s="157"/>
      <c r="K499" s="2"/>
      <c r="L499" s="2"/>
      <c r="M499" s="2"/>
      <c r="N499" s="2"/>
      <c r="O499" s="2"/>
      <c r="P499" s="2"/>
    </row>
    <row r="500" ht="24.75" customHeight="1">
      <c r="A500" s="1"/>
      <c r="B500" s="2"/>
      <c r="C500" s="1"/>
      <c r="D500" s="3"/>
      <c r="E500" s="3"/>
      <c r="F500" s="3"/>
      <c r="G500" s="4"/>
      <c r="H500" s="157"/>
      <c r="I500" s="158"/>
      <c r="J500" s="157"/>
      <c r="K500" s="2"/>
      <c r="L500" s="2"/>
      <c r="M500" s="2"/>
      <c r="N500" s="2"/>
      <c r="O500" s="2"/>
      <c r="P500" s="2"/>
    </row>
    <row r="501" ht="24.75" customHeight="1">
      <c r="A501" s="1"/>
      <c r="B501" s="2"/>
      <c r="C501" s="1"/>
      <c r="D501" s="3"/>
      <c r="E501" s="3"/>
      <c r="F501" s="3"/>
      <c r="G501" s="4"/>
      <c r="H501" s="157"/>
      <c r="I501" s="158"/>
      <c r="J501" s="157"/>
      <c r="K501" s="2"/>
      <c r="L501" s="2"/>
      <c r="M501" s="2"/>
      <c r="N501" s="2"/>
      <c r="O501" s="2"/>
      <c r="P501" s="2"/>
    </row>
    <row r="502" ht="24.75" customHeight="1">
      <c r="A502" s="1"/>
      <c r="B502" s="2"/>
      <c r="C502" s="1"/>
      <c r="D502" s="3"/>
      <c r="E502" s="3"/>
      <c r="F502" s="3"/>
      <c r="G502" s="4"/>
      <c r="H502" s="157"/>
      <c r="I502" s="158"/>
      <c r="J502" s="157"/>
      <c r="K502" s="2"/>
      <c r="L502" s="2"/>
      <c r="M502" s="2"/>
      <c r="N502" s="2"/>
      <c r="O502" s="2"/>
      <c r="P502" s="2"/>
    </row>
    <row r="503" ht="24.75" customHeight="1">
      <c r="A503" s="1"/>
      <c r="B503" s="2"/>
      <c r="C503" s="1"/>
      <c r="D503" s="3"/>
      <c r="E503" s="3"/>
      <c r="F503" s="3"/>
      <c r="G503" s="4"/>
      <c r="H503" s="157"/>
      <c r="I503" s="158"/>
      <c r="J503" s="157"/>
      <c r="K503" s="2"/>
      <c r="L503" s="2"/>
      <c r="M503" s="2"/>
      <c r="N503" s="2"/>
      <c r="O503" s="2"/>
      <c r="P503" s="2"/>
    </row>
    <row r="504" ht="24.75" customHeight="1">
      <c r="A504" s="1"/>
      <c r="B504" s="2"/>
      <c r="C504" s="1"/>
      <c r="D504" s="3"/>
      <c r="E504" s="3"/>
      <c r="F504" s="3"/>
      <c r="G504" s="4"/>
      <c r="H504" s="157"/>
      <c r="I504" s="158"/>
      <c r="J504" s="157"/>
      <c r="K504" s="2"/>
      <c r="L504" s="2"/>
      <c r="M504" s="2"/>
      <c r="N504" s="2"/>
      <c r="O504" s="2"/>
      <c r="P504" s="2"/>
    </row>
    <row r="505" ht="24.75" customHeight="1">
      <c r="A505" s="1"/>
      <c r="B505" s="2"/>
      <c r="C505" s="1"/>
      <c r="D505" s="3"/>
      <c r="E505" s="3"/>
      <c r="F505" s="3"/>
      <c r="G505" s="4"/>
      <c r="H505" s="157"/>
      <c r="I505" s="158"/>
      <c r="J505" s="157"/>
      <c r="K505" s="2"/>
      <c r="L505" s="2"/>
      <c r="M505" s="2"/>
      <c r="N505" s="2"/>
      <c r="O505" s="2"/>
      <c r="P505" s="2"/>
    </row>
    <row r="506" ht="24.75" customHeight="1">
      <c r="A506" s="1"/>
      <c r="B506" s="2"/>
      <c r="C506" s="1"/>
      <c r="D506" s="3"/>
      <c r="E506" s="3"/>
      <c r="F506" s="3"/>
      <c r="G506" s="4"/>
      <c r="H506" s="157"/>
      <c r="I506" s="158"/>
      <c r="J506" s="157"/>
      <c r="K506" s="2"/>
      <c r="L506" s="2"/>
      <c r="M506" s="2"/>
      <c r="N506" s="2"/>
      <c r="O506" s="2"/>
      <c r="P506" s="2"/>
    </row>
    <row r="507" ht="24.75" customHeight="1">
      <c r="A507" s="1"/>
      <c r="B507" s="2"/>
      <c r="C507" s="1"/>
      <c r="D507" s="3"/>
      <c r="E507" s="3"/>
      <c r="F507" s="3"/>
      <c r="G507" s="4"/>
      <c r="H507" s="157"/>
      <c r="I507" s="158"/>
      <c r="J507" s="157"/>
      <c r="K507" s="2"/>
      <c r="L507" s="2"/>
      <c r="M507" s="2"/>
      <c r="N507" s="2"/>
      <c r="O507" s="2"/>
      <c r="P507" s="2"/>
    </row>
    <row r="508" ht="24.75" customHeight="1">
      <c r="A508" s="1"/>
      <c r="B508" s="2"/>
      <c r="C508" s="1"/>
      <c r="D508" s="3"/>
      <c r="E508" s="3"/>
      <c r="F508" s="3"/>
      <c r="G508" s="4"/>
      <c r="H508" s="157"/>
      <c r="I508" s="158"/>
      <c r="J508" s="157"/>
      <c r="K508" s="2"/>
      <c r="L508" s="2"/>
      <c r="M508" s="2"/>
      <c r="N508" s="2"/>
      <c r="O508" s="2"/>
      <c r="P508" s="2"/>
    </row>
    <row r="509" ht="24.75" customHeight="1">
      <c r="A509" s="1"/>
      <c r="B509" s="2"/>
      <c r="C509" s="1"/>
      <c r="D509" s="3"/>
      <c r="E509" s="3"/>
      <c r="F509" s="3"/>
      <c r="G509" s="4"/>
      <c r="H509" s="157"/>
      <c r="I509" s="158"/>
      <c r="J509" s="157"/>
      <c r="K509" s="2"/>
      <c r="L509" s="2"/>
      <c r="M509" s="2"/>
      <c r="N509" s="2"/>
      <c r="O509" s="2"/>
      <c r="P509" s="2"/>
    </row>
    <row r="510" ht="24.75" customHeight="1">
      <c r="A510" s="1"/>
      <c r="B510" s="2"/>
      <c r="C510" s="1"/>
      <c r="D510" s="3"/>
      <c r="E510" s="3"/>
      <c r="F510" s="3"/>
      <c r="G510" s="4"/>
      <c r="H510" s="157"/>
      <c r="I510" s="158"/>
      <c r="J510" s="157"/>
      <c r="K510" s="2"/>
      <c r="L510" s="2"/>
      <c r="M510" s="2"/>
      <c r="N510" s="2"/>
      <c r="O510" s="2"/>
      <c r="P510" s="2"/>
    </row>
    <row r="511" ht="24.75" customHeight="1">
      <c r="A511" s="1"/>
      <c r="B511" s="2"/>
      <c r="C511" s="1"/>
      <c r="D511" s="3"/>
      <c r="E511" s="3"/>
      <c r="F511" s="3"/>
      <c r="G511" s="4"/>
      <c r="H511" s="157"/>
      <c r="I511" s="158"/>
      <c r="J511" s="157"/>
      <c r="K511" s="2"/>
      <c r="L511" s="2"/>
      <c r="M511" s="2"/>
      <c r="N511" s="2"/>
      <c r="O511" s="2"/>
      <c r="P511" s="2"/>
    </row>
    <row r="512" ht="24.75" customHeight="1">
      <c r="A512" s="1"/>
      <c r="B512" s="2"/>
      <c r="C512" s="1"/>
      <c r="D512" s="3"/>
      <c r="E512" s="3"/>
      <c r="F512" s="3"/>
      <c r="G512" s="4"/>
      <c r="H512" s="157"/>
      <c r="I512" s="158"/>
      <c r="J512" s="157"/>
      <c r="K512" s="2"/>
      <c r="L512" s="2"/>
      <c r="M512" s="2"/>
      <c r="N512" s="2"/>
      <c r="O512" s="2"/>
      <c r="P512" s="2"/>
    </row>
    <row r="513" ht="24.75" customHeight="1">
      <c r="A513" s="1"/>
      <c r="B513" s="2"/>
      <c r="C513" s="1"/>
      <c r="D513" s="3"/>
      <c r="E513" s="3"/>
      <c r="F513" s="3"/>
      <c r="G513" s="4"/>
      <c r="H513" s="157"/>
      <c r="I513" s="158"/>
      <c r="J513" s="157"/>
      <c r="K513" s="2"/>
      <c r="L513" s="2"/>
      <c r="M513" s="2"/>
      <c r="N513" s="2"/>
      <c r="O513" s="2"/>
      <c r="P513" s="2"/>
    </row>
    <row r="514" ht="24.75" customHeight="1">
      <c r="A514" s="1"/>
      <c r="B514" s="2"/>
      <c r="C514" s="1"/>
      <c r="D514" s="3"/>
      <c r="E514" s="3"/>
      <c r="F514" s="3"/>
      <c r="G514" s="4"/>
      <c r="H514" s="157"/>
      <c r="I514" s="158"/>
      <c r="J514" s="157"/>
      <c r="K514" s="2"/>
      <c r="L514" s="2"/>
      <c r="M514" s="2"/>
      <c r="N514" s="2"/>
      <c r="O514" s="2"/>
      <c r="P514" s="2"/>
    </row>
    <row r="515" ht="24.75" customHeight="1">
      <c r="A515" s="1"/>
      <c r="B515" s="2"/>
      <c r="C515" s="1"/>
      <c r="D515" s="3"/>
      <c r="E515" s="3"/>
      <c r="F515" s="3"/>
      <c r="G515" s="4"/>
      <c r="H515" s="157"/>
      <c r="I515" s="158"/>
      <c r="J515" s="157"/>
      <c r="K515" s="2"/>
      <c r="L515" s="2"/>
      <c r="M515" s="2"/>
      <c r="N515" s="2"/>
      <c r="O515" s="2"/>
      <c r="P515" s="2"/>
    </row>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1">
    <mergeCell ref="E116:G116"/>
    <mergeCell ref="E117:G117"/>
    <mergeCell ref="E133:G133"/>
    <mergeCell ref="E134:G134"/>
    <mergeCell ref="E135:G135"/>
    <mergeCell ref="E136:G136"/>
    <mergeCell ref="D137:G137"/>
    <mergeCell ref="E138:G138"/>
    <mergeCell ref="E139:G139"/>
    <mergeCell ref="D140:G140"/>
    <mergeCell ref="E141:G141"/>
    <mergeCell ref="E142:G142"/>
    <mergeCell ref="D143:G143"/>
    <mergeCell ref="E144:G144"/>
    <mergeCell ref="E110:G110"/>
    <mergeCell ref="E111:G111"/>
    <mergeCell ref="C112:C114"/>
    <mergeCell ref="D112:G112"/>
    <mergeCell ref="E113:G113"/>
    <mergeCell ref="E114:G114"/>
    <mergeCell ref="D109:G109"/>
    <mergeCell ref="D115:G115"/>
    <mergeCell ref="C115:C122"/>
    <mergeCell ref="D121:D122"/>
    <mergeCell ref="C132:C136"/>
    <mergeCell ref="C137:C139"/>
    <mergeCell ref="C140:C142"/>
    <mergeCell ref="C143:C145"/>
    <mergeCell ref="A108:A122"/>
    <mergeCell ref="A123:A126"/>
    <mergeCell ref="A128:A163"/>
    <mergeCell ref="B131:B146"/>
    <mergeCell ref="B150:B157"/>
    <mergeCell ref="A164:A167"/>
    <mergeCell ref="B164:B166"/>
    <mergeCell ref="D106:G106"/>
    <mergeCell ref="B107:G107"/>
    <mergeCell ref="B108:B122"/>
    <mergeCell ref="C108:G108"/>
    <mergeCell ref="C109:C111"/>
    <mergeCell ref="F120:G120"/>
    <mergeCell ref="F121:G121"/>
    <mergeCell ref="B158:M158"/>
    <mergeCell ref="H159:M159"/>
    <mergeCell ref="H160:J160"/>
    <mergeCell ref="K160:M160"/>
    <mergeCell ref="B162:G162"/>
    <mergeCell ref="C163:G163"/>
    <mergeCell ref="D164:G164"/>
    <mergeCell ref="E228:G228"/>
    <mergeCell ref="D229:G229"/>
    <mergeCell ref="E230:G230"/>
    <mergeCell ref="C232:G232"/>
    <mergeCell ref="D233:G233"/>
    <mergeCell ref="D234:G234"/>
    <mergeCell ref="D235:G235"/>
    <mergeCell ref="D236:G236"/>
    <mergeCell ref="D237:G237"/>
    <mergeCell ref="D238:G238"/>
    <mergeCell ref="C239:G239"/>
    <mergeCell ref="D240:G240"/>
    <mergeCell ref="D241:G241"/>
    <mergeCell ref="D242:G242"/>
    <mergeCell ref="C243:G243"/>
    <mergeCell ref="C247:G247"/>
    <mergeCell ref="D248:G248"/>
    <mergeCell ref="B249:G249"/>
    <mergeCell ref="C253:G253"/>
    <mergeCell ref="C254:G254"/>
    <mergeCell ref="C255:G255"/>
    <mergeCell ref="I304:L304"/>
    <mergeCell ref="I305:L305"/>
    <mergeCell ref="I311:L311"/>
    <mergeCell ref="I314:L314"/>
    <mergeCell ref="H315:M315"/>
    <mergeCell ref="I284:L284"/>
    <mergeCell ref="I288:L288"/>
    <mergeCell ref="I289:L289"/>
    <mergeCell ref="I295:L295"/>
    <mergeCell ref="I298:L298"/>
    <mergeCell ref="I299:L299"/>
    <mergeCell ref="I300:L300"/>
    <mergeCell ref="D165:G165"/>
    <mergeCell ref="D166:G166"/>
    <mergeCell ref="C167:G167"/>
    <mergeCell ref="B168:G168"/>
    <mergeCell ref="C169:G169"/>
    <mergeCell ref="D170:G170"/>
    <mergeCell ref="C171:G171"/>
    <mergeCell ref="D172:G172"/>
    <mergeCell ref="C173:G173"/>
    <mergeCell ref="D174:G174"/>
    <mergeCell ref="E175:G175"/>
    <mergeCell ref="E179:G179"/>
    <mergeCell ref="F183:G183"/>
    <mergeCell ref="C184:G184"/>
    <mergeCell ref="D185:G185"/>
    <mergeCell ref="D186:G186"/>
    <mergeCell ref="D187:G187"/>
    <mergeCell ref="C188:G188"/>
    <mergeCell ref="D189:G189"/>
    <mergeCell ref="C190:G190"/>
    <mergeCell ref="C191:G191"/>
    <mergeCell ref="C192:G192"/>
    <mergeCell ref="C193:G193"/>
    <mergeCell ref="B194:G194"/>
    <mergeCell ref="B195:G195"/>
    <mergeCell ref="C196:G196"/>
    <mergeCell ref="D197:G197"/>
    <mergeCell ref="D198:G198"/>
    <mergeCell ref="C199:G199"/>
    <mergeCell ref="D200:G200"/>
    <mergeCell ref="E201:G201"/>
    <mergeCell ref="E202:G202"/>
    <mergeCell ref="D203:G203"/>
    <mergeCell ref="E204:G204"/>
    <mergeCell ref="E205:G205"/>
    <mergeCell ref="C206:G206"/>
    <mergeCell ref="D207:G207"/>
    <mergeCell ref="E208:G208"/>
    <mergeCell ref="E209:G209"/>
    <mergeCell ref="E210:G210"/>
    <mergeCell ref="D211:G211"/>
    <mergeCell ref="E212:G212"/>
    <mergeCell ref="B221:G221"/>
    <mergeCell ref="C222:G222"/>
    <mergeCell ref="D223:G223"/>
    <mergeCell ref="D224:G224"/>
    <mergeCell ref="C225:G225"/>
    <mergeCell ref="D226:G226"/>
    <mergeCell ref="E227:G227"/>
    <mergeCell ref="H53:J53"/>
    <mergeCell ref="K53:M53"/>
    <mergeCell ref="D47:G47"/>
    <mergeCell ref="C48:G48"/>
    <mergeCell ref="D49:G49"/>
    <mergeCell ref="A51:A54"/>
    <mergeCell ref="B51:M51"/>
    <mergeCell ref="B52:G54"/>
    <mergeCell ref="H52:M52"/>
    <mergeCell ref="H1:M1"/>
    <mergeCell ref="H2:M2"/>
    <mergeCell ref="H9:M9"/>
    <mergeCell ref="A14:M14"/>
    <mergeCell ref="A15:M15"/>
    <mergeCell ref="A16:M16"/>
    <mergeCell ref="B20:M20"/>
    <mergeCell ref="H25:M25"/>
    <mergeCell ref="H26:M26"/>
    <mergeCell ref="H27:M27"/>
    <mergeCell ref="H28:M28"/>
    <mergeCell ref="H29:M29"/>
    <mergeCell ref="H30:M30"/>
    <mergeCell ref="B32:M32"/>
    <mergeCell ref="H33:M33"/>
    <mergeCell ref="B21:G21"/>
    <mergeCell ref="H21:M21"/>
    <mergeCell ref="B22:G22"/>
    <mergeCell ref="H22:M22"/>
    <mergeCell ref="B23:G23"/>
    <mergeCell ref="H23:M23"/>
    <mergeCell ref="H24:M24"/>
    <mergeCell ref="B24:G24"/>
    <mergeCell ref="B25:G25"/>
    <mergeCell ref="B26:G26"/>
    <mergeCell ref="B27:G27"/>
    <mergeCell ref="B28:G28"/>
    <mergeCell ref="B29:G29"/>
    <mergeCell ref="B30:G30"/>
    <mergeCell ref="A32:A35"/>
    <mergeCell ref="B33:G35"/>
    <mergeCell ref="H34:J34"/>
    <mergeCell ref="K34:M34"/>
    <mergeCell ref="B36:G36"/>
    <mergeCell ref="B37:G37"/>
    <mergeCell ref="C38:G38"/>
    <mergeCell ref="D39:G39"/>
    <mergeCell ref="D40:G40"/>
    <mergeCell ref="D42:G42"/>
    <mergeCell ref="B43:G43"/>
    <mergeCell ref="C44:G44"/>
    <mergeCell ref="D45:G45"/>
    <mergeCell ref="C46:G46"/>
    <mergeCell ref="B55:G55"/>
    <mergeCell ref="C56:G56"/>
    <mergeCell ref="D57:G57"/>
    <mergeCell ref="E58:G58"/>
    <mergeCell ref="E59:G59"/>
    <mergeCell ref="E60:G60"/>
    <mergeCell ref="E61:G61"/>
    <mergeCell ref="D62:G62"/>
    <mergeCell ref="E63:G63"/>
    <mergeCell ref="E64:G64"/>
    <mergeCell ref="E65:G65"/>
    <mergeCell ref="E66:G66"/>
    <mergeCell ref="C67:G67"/>
    <mergeCell ref="D68:G68"/>
    <mergeCell ref="D69:G69"/>
    <mergeCell ref="C70:G70"/>
    <mergeCell ref="D71:G71"/>
    <mergeCell ref="C72:G72"/>
    <mergeCell ref="D73:G73"/>
    <mergeCell ref="C74:G74"/>
    <mergeCell ref="D75:G75"/>
    <mergeCell ref="D76:G76"/>
    <mergeCell ref="C77:G77"/>
    <mergeCell ref="D78:G78"/>
    <mergeCell ref="C79:G79"/>
    <mergeCell ref="D80:G80"/>
    <mergeCell ref="D81:G81"/>
    <mergeCell ref="D82:G82"/>
    <mergeCell ref="B88:M88"/>
    <mergeCell ref="H89:M89"/>
    <mergeCell ref="H90:J90"/>
    <mergeCell ref="K90:M90"/>
    <mergeCell ref="D83:G83"/>
    <mergeCell ref="D84:G84"/>
    <mergeCell ref="D85:G85"/>
    <mergeCell ref="D86:G86"/>
    <mergeCell ref="D87:G87"/>
    <mergeCell ref="A88:A91"/>
    <mergeCell ref="B89:G91"/>
    <mergeCell ref="B92:G92"/>
    <mergeCell ref="C93:G93"/>
    <mergeCell ref="D94:G94"/>
    <mergeCell ref="D95:G95"/>
    <mergeCell ref="C96:G96"/>
    <mergeCell ref="D97:G97"/>
    <mergeCell ref="D98:G98"/>
    <mergeCell ref="C99:G99"/>
    <mergeCell ref="D100:G100"/>
    <mergeCell ref="D101:G101"/>
    <mergeCell ref="D102:G102"/>
    <mergeCell ref="D103:G103"/>
    <mergeCell ref="D104:G104"/>
    <mergeCell ref="D105:G105"/>
    <mergeCell ref="F122:G122"/>
    <mergeCell ref="B123:M123"/>
    <mergeCell ref="H124:M124"/>
    <mergeCell ref="H125:J125"/>
    <mergeCell ref="K125:M125"/>
    <mergeCell ref="E118:G118"/>
    <mergeCell ref="F119:G119"/>
    <mergeCell ref="H121:H122"/>
    <mergeCell ref="J121:J122"/>
    <mergeCell ref="K121:K122"/>
    <mergeCell ref="L121:L122"/>
    <mergeCell ref="M121:M122"/>
    <mergeCell ref="C131:G131"/>
    <mergeCell ref="D132:G132"/>
    <mergeCell ref="B124:G126"/>
    <mergeCell ref="B127:G127"/>
    <mergeCell ref="B128:B130"/>
    <mergeCell ref="C128:C130"/>
    <mergeCell ref="F128:G128"/>
    <mergeCell ref="E129:G129"/>
    <mergeCell ref="E130:G130"/>
    <mergeCell ref="E145:G145"/>
    <mergeCell ref="E146:G146"/>
    <mergeCell ref="C147:G147"/>
    <mergeCell ref="C148:G148"/>
    <mergeCell ref="C149:G149"/>
    <mergeCell ref="C150:G150"/>
    <mergeCell ref="D151:G151"/>
    <mergeCell ref="D152:G152"/>
    <mergeCell ref="D153:G153"/>
    <mergeCell ref="D154:G154"/>
    <mergeCell ref="D155:G155"/>
    <mergeCell ref="D156:G156"/>
    <mergeCell ref="D157:G157"/>
    <mergeCell ref="B159:G161"/>
    <mergeCell ref="H218:M218"/>
    <mergeCell ref="H219:J219"/>
    <mergeCell ref="K219:M219"/>
    <mergeCell ref="E213:G213"/>
    <mergeCell ref="E214:G214"/>
    <mergeCell ref="C215:G215"/>
    <mergeCell ref="D216:G216"/>
    <mergeCell ref="A217:A220"/>
    <mergeCell ref="B217:M217"/>
    <mergeCell ref="B218:G220"/>
  </mergeCells>
  <printOptions/>
  <pageMargins bottom="0.62992125984252" footer="0.0" header="0.0" left="0.551181102362205" right="0.236220472440945" top="0.748031496062992"/>
  <pageSetup paperSize="9" orientation="portrait"/>
  <rowBreaks count="8" manualBreakCount="8">
    <brk id="290" man="1"/>
    <brk id="50" man="1"/>
    <brk id="87" man="1"/>
    <brk id="216" man="1"/>
    <brk id="122" man="1"/>
    <brk id="251" man="1"/>
    <brk id="187" man="1"/>
    <brk id="157" man="1"/>
  </row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3"/>
    <col customWidth="1" min="2" max="2" width="5.14"/>
    <col customWidth="1" min="3" max="3" width="4.0"/>
    <col customWidth="1" min="4" max="4" width="4.14"/>
    <col customWidth="1" min="5" max="5" width="3.0"/>
    <col customWidth="1" min="6" max="6" width="25.43"/>
    <col customWidth="1" min="7" max="7" width="6.29"/>
    <col customWidth="1" min="8" max="8" width="12.14"/>
    <col customWidth="1" min="9" max="9" width="10.86"/>
    <col customWidth="1" min="10" max="10" width="10.29"/>
    <col customWidth="1" min="11" max="11" width="7.14"/>
    <col customWidth="1" min="12" max="12" width="9.14"/>
    <col customWidth="1" min="13" max="13" width="21.29"/>
  </cols>
  <sheetData>
    <row r="1" ht="15.0" customHeight="1">
      <c r="A1" s="218" t="s">
        <v>273</v>
      </c>
    </row>
    <row r="2" ht="15.0" customHeight="1">
      <c r="A2" s="218" t="s">
        <v>274</v>
      </c>
    </row>
    <row r="3" ht="15.0" customHeight="1">
      <c r="A3" s="3"/>
      <c r="B3" s="3"/>
      <c r="C3" s="3"/>
      <c r="D3" s="3"/>
      <c r="E3" s="3"/>
      <c r="F3" s="3"/>
      <c r="G3" s="3"/>
      <c r="H3" s="52"/>
      <c r="I3" s="158"/>
      <c r="J3" s="3"/>
      <c r="K3" s="157"/>
      <c r="L3" s="157"/>
      <c r="M3" s="52"/>
    </row>
    <row r="4" ht="15.0" customHeight="1">
      <c r="A4" s="12" t="s">
        <v>275</v>
      </c>
      <c r="B4" s="12"/>
      <c r="C4" s="12"/>
      <c r="D4" s="5"/>
      <c r="E4" s="5"/>
      <c r="F4" s="5"/>
      <c r="G4" s="12"/>
      <c r="H4" s="203"/>
      <c r="I4" s="10"/>
      <c r="J4" s="12"/>
      <c r="K4" s="157"/>
      <c r="L4" s="157"/>
      <c r="M4" s="52"/>
    </row>
    <row r="5" ht="15.0" customHeight="1">
      <c r="A5" s="12"/>
      <c r="B5" s="12"/>
      <c r="C5" s="12" t="s">
        <v>276</v>
      </c>
      <c r="D5" s="12"/>
      <c r="E5" s="12"/>
      <c r="F5" s="12"/>
      <c r="G5" s="219" t="s">
        <v>277</v>
      </c>
      <c r="H5" s="219"/>
      <c r="I5" s="219"/>
      <c r="J5" s="219"/>
      <c r="K5" s="220"/>
      <c r="L5" s="157"/>
      <c r="M5" s="220"/>
    </row>
    <row r="6" ht="15.0" customHeight="1">
      <c r="A6" s="12"/>
      <c r="B6" s="12"/>
      <c r="C6" s="12" t="s">
        <v>278</v>
      </c>
      <c r="D6" s="12"/>
      <c r="E6" s="12"/>
      <c r="F6" s="12"/>
      <c r="G6" s="5" t="s">
        <v>279</v>
      </c>
      <c r="K6" s="220"/>
      <c r="L6" s="157"/>
      <c r="M6" s="220"/>
    </row>
    <row r="7" ht="15.0" customHeight="1">
      <c r="A7" s="12"/>
      <c r="B7" s="12"/>
      <c r="C7" s="12" t="s">
        <v>280</v>
      </c>
      <c r="D7" s="12"/>
      <c r="E7" s="12"/>
      <c r="F7" s="12"/>
      <c r="G7" s="221" t="s">
        <v>281</v>
      </c>
      <c r="K7" s="220"/>
      <c r="L7" s="157"/>
      <c r="M7" s="220"/>
    </row>
    <row r="8" ht="15.0" customHeight="1">
      <c r="A8" s="12"/>
      <c r="B8" s="12"/>
      <c r="C8" s="12" t="s">
        <v>282</v>
      </c>
      <c r="D8" s="12"/>
      <c r="E8" s="12"/>
      <c r="F8" s="12"/>
      <c r="G8" s="5" t="s">
        <v>283</v>
      </c>
    </row>
    <row r="9" ht="15.0" customHeight="1">
      <c r="A9" s="12"/>
      <c r="B9" s="12"/>
      <c r="C9" s="12" t="s">
        <v>284</v>
      </c>
      <c r="D9" s="12"/>
      <c r="E9" s="12"/>
      <c r="F9" s="12"/>
      <c r="G9" s="12" t="s">
        <v>285</v>
      </c>
      <c r="H9" s="12"/>
      <c r="I9" s="12"/>
      <c r="J9" s="12"/>
      <c r="K9" s="157"/>
      <c r="L9" s="157"/>
      <c r="M9" s="3"/>
    </row>
    <row r="10" ht="15.0" customHeight="1">
      <c r="A10" s="12"/>
      <c r="B10" s="12"/>
      <c r="C10" s="12"/>
      <c r="D10" s="12"/>
      <c r="E10" s="12"/>
      <c r="F10" s="12"/>
      <c r="G10" s="12"/>
      <c r="H10" s="12"/>
      <c r="I10" s="12"/>
      <c r="J10" s="12"/>
      <c r="K10" s="157"/>
      <c r="L10" s="157"/>
      <c r="M10" s="3"/>
    </row>
    <row r="11" ht="15.0" customHeight="1">
      <c r="A11" s="12" t="s">
        <v>286</v>
      </c>
      <c r="B11" s="12"/>
      <c r="C11" s="12"/>
      <c r="D11" s="5"/>
      <c r="E11" s="5"/>
      <c r="F11" s="5"/>
      <c r="G11" s="12"/>
      <c r="H11" s="12"/>
      <c r="I11" s="10"/>
      <c r="J11" s="12"/>
      <c r="K11" s="157"/>
      <c r="L11" s="157"/>
      <c r="M11" s="3"/>
    </row>
    <row r="12" ht="15.0" customHeight="1">
      <c r="A12" s="12"/>
      <c r="B12" s="12"/>
      <c r="C12" s="12" t="s">
        <v>287</v>
      </c>
      <c r="D12" s="12"/>
      <c r="E12" s="12"/>
      <c r="F12" s="12"/>
      <c r="G12" s="219" t="s">
        <v>288</v>
      </c>
      <c r="H12" s="155"/>
      <c r="I12" s="155"/>
      <c r="J12" s="155"/>
      <c r="K12" s="157"/>
      <c r="L12" s="157"/>
      <c r="M12" s="3"/>
    </row>
    <row r="13" ht="15.0" customHeight="1">
      <c r="A13" s="12"/>
      <c r="B13" s="12"/>
      <c r="C13" s="12" t="s">
        <v>289</v>
      </c>
      <c r="D13" s="12"/>
      <c r="E13" s="12"/>
      <c r="F13" s="12"/>
      <c r="G13" s="5" t="s">
        <v>290</v>
      </c>
      <c r="K13" s="157"/>
      <c r="L13" s="157"/>
      <c r="M13" s="3"/>
    </row>
    <row r="14" ht="15.0" customHeight="1">
      <c r="A14" s="12"/>
      <c r="B14" s="12"/>
      <c r="C14" s="12" t="s">
        <v>280</v>
      </c>
      <c r="D14" s="12"/>
      <c r="E14" s="12"/>
      <c r="F14" s="12"/>
      <c r="G14" s="5" t="s">
        <v>291</v>
      </c>
      <c r="K14" s="157"/>
      <c r="L14" s="157"/>
      <c r="M14" s="3"/>
    </row>
    <row r="15" ht="15.0" customHeight="1">
      <c r="A15" s="12"/>
      <c r="B15" s="12"/>
      <c r="C15" s="12" t="s">
        <v>292</v>
      </c>
      <c r="D15" s="12"/>
      <c r="E15" s="12"/>
      <c r="F15" s="12"/>
      <c r="G15" s="5" t="s">
        <v>293</v>
      </c>
      <c r="K15" s="157"/>
      <c r="L15" s="157"/>
      <c r="M15" s="3"/>
    </row>
    <row r="16" ht="15.0" customHeight="1">
      <c r="A16" s="12"/>
      <c r="B16" s="12"/>
      <c r="C16" s="12" t="s">
        <v>284</v>
      </c>
      <c r="D16" s="12"/>
      <c r="E16" s="12"/>
      <c r="F16" s="12"/>
      <c r="G16" s="5" t="s">
        <v>294</v>
      </c>
      <c r="H16" s="5"/>
      <c r="I16" s="5"/>
      <c r="J16" s="5"/>
      <c r="K16" s="220"/>
      <c r="L16" s="157"/>
      <c r="M16" s="3"/>
    </row>
    <row r="17" ht="15.0" customHeight="1">
      <c r="A17" s="12"/>
      <c r="B17" s="12"/>
      <c r="C17" s="12"/>
      <c r="D17" s="12"/>
      <c r="E17" s="12"/>
      <c r="F17" s="12"/>
      <c r="G17" s="12"/>
      <c r="H17" s="203"/>
      <c r="I17" s="10"/>
      <c r="J17" s="12"/>
      <c r="K17" s="157"/>
      <c r="L17" s="157"/>
      <c r="M17" s="52"/>
    </row>
    <row r="18" ht="15.0" customHeight="1">
      <c r="A18" s="5" t="s">
        <v>295</v>
      </c>
      <c r="B18" s="5"/>
      <c r="C18" s="5"/>
      <c r="D18" s="5"/>
      <c r="E18" s="5"/>
      <c r="F18" s="5"/>
      <c r="G18" s="5"/>
      <c r="H18" s="222"/>
      <c r="L18" s="157"/>
      <c r="M18" s="52"/>
    </row>
    <row r="19" ht="15.0" customHeight="1">
      <c r="A19" s="219"/>
      <c r="B19" s="219"/>
      <c r="C19" s="219"/>
      <c r="D19" s="219"/>
      <c r="E19" s="219"/>
      <c r="F19" s="219"/>
      <c r="G19" s="219"/>
      <c r="H19" s="223"/>
      <c r="I19" s="224"/>
      <c r="J19" s="155"/>
      <c r="K19" s="157"/>
      <c r="L19" s="157"/>
      <c r="M19" s="52"/>
    </row>
    <row r="20" ht="47.25" customHeight="1">
      <c r="A20" s="225" t="s">
        <v>296</v>
      </c>
      <c r="B20" s="226" t="s">
        <v>297</v>
      </c>
      <c r="C20" s="15"/>
      <c r="D20" s="15"/>
      <c r="E20" s="15"/>
      <c r="F20" s="15"/>
      <c r="G20" s="15"/>
      <c r="H20" s="225" t="s">
        <v>298</v>
      </c>
      <c r="I20" s="225" t="s">
        <v>299</v>
      </c>
      <c r="J20" s="225" t="s">
        <v>300</v>
      </c>
      <c r="K20" s="225" t="s">
        <v>301</v>
      </c>
      <c r="L20" s="225" t="s">
        <v>302</v>
      </c>
      <c r="M20" s="225" t="s">
        <v>303</v>
      </c>
    </row>
    <row r="21" ht="18.0" customHeight="1">
      <c r="A21" s="227">
        <v>1.0</v>
      </c>
      <c r="B21" s="228">
        <v>2.0</v>
      </c>
      <c r="C21" s="15"/>
      <c r="D21" s="15"/>
      <c r="E21" s="15"/>
      <c r="F21" s="15"/>
      <c r="G21" s="15"/>
      <c r="H21" s="227">
        <v>3.0</v>
      </c>
      <c r="I21" s="225">
        <v>4.0</v>
      </c>
      <c r="J21" s="227">
        <v>5.0</v>
      </c>
      <c r="K21" s="227">
        <v>6.0</v>
      </c>
      <c r="L21" s="227">
        <v>7.0</v>
      </c>
      <c r="M21" s="227">
        <v>8.0</v>
      </c>
    </row>
    <row r="22" ht="27.0" customHeight="1">
      <c r="A22" s="229" t="s">
        <v>55</v>
      </c>
      <c r="B22" s="230" t="s">
        <v>56</v>
      </c>
      <c r="C22" s="231"/>
      <c r="D22" s="231"/>
      <c r="E22" s="231"/>
      <c r="F22" s="231"/>
      <c r="G22" s="231"/>
      <c r="H22" s="232"/>
      <c r="I22" s="233"/>
      <c r="J22" s="234"/>
      <c r="K22" s="235"/>
      <c r="L22" s="236">
        <f>L23+L26</f>
        <v>0</v>
      </c>
      <c r="M22" s="237"/>
    </row>
    <row r="23" ht="31.5" customHeight="1">
      <c r="A23" s="234"/>
      <c r="B23" s="46">
        <v>1.0</v>
      </c>
      <c r="C23" s="47" t="s">
        <v>57</v>
      </c>
      <c r="D23" s="15"/>
      <c r="E23" s="15"/>
      <c r="F23" s="15"/>
      <c r="G23" s="16"/>
      <c r="H23" s="238" t="s">
        <v>304</v>
      </c>
      <c r="I23" s="239" t="s">
        <v>304</v>
      </c>
      <c r="J23" s="240" t="s">
        <v>304</v>
      </c>
      <c r="K23" s="241" t="s">
        <v>304</v>
      </c>
      <c r="L23" s="242">
        <f>SUM(L24:L25)</f>
        <v>0</v>
      </c>
      <c r="M23" s="240" t="s">
        <v>304</v>
      </c>
    </row>
    <row r="24" ht="21.0" customHeight="1">
      <c r="A24" s="243"/>
      <c r="B24" s="52"/>
      <c r="C24" s="53" t="s">
        <v>17</v>
      </c>
      <c r="D24" s="54" t="s">
        <v>58</v>
      </c>
      <c r="E24" s="15"/>
      <c r="F24" s="15"/>
      <c r="G24" s="16"/>
      <c r="H24" s="244"/>
      <c r="I24" s="244"/>
      <c r="J24" s="63"/>
      <c r="K24" s="63"/>
      <c r="L24" s="63"/>
      <c r="M24" s="244"/>
    </row>
    <row r="25" ht="21.0" customHeight="1">
      <c r="A25" s="245"/>
      <c r="B25" s="58"/>
      <c r="C25" s="53" t="s">
        <v>20</v>
      </c>
      <c r="D25" s="54" t="s">
        <v>59</v>
      </c>
      <c r="E25" s="15"/>
      <c r="F25" s="15"/>
      <c r="G25" s="16"/>
      <c r="H25" s="244"/>
      <c r="I25" s="52"/>
      <c r="J25" s="63"/>
      <c r="K25" s="63"/>
      <c r="L25" s="63"/>
      <c r="M25" s="244"/>
    </row>
    <row r="26" ht="21.0" customHeight="1">
      <c r="A26" s="245"/>
      <c r="B26" s="46">
        <v>2.0</v>
      </c>
      <c r="C26" s="59" t="s">
        <v>60</v>
      </c>
      <c r="D26" s="60"/>
      <c r="E26" s="60"/>
      <c r="F26" s="61"/>
      <c r="G26" s="61"/>
      <c r="H26" s="238" t="s">
        <v>304</v>
      </c>
      <c r="I26" s="239" t="s">
        <v>304</v>
      </c>
      <c r="J26" s="240" t="s">
        <v>304</v>
      </c>
      <c r="K26" s="241" t="s">
        <v>304</v>
      </c>
      <c r="L26" s="242" t="str">
        <f>L27</f>
        <v/>
      </c>
      <c r="M26" s="240" t="s">
        <v>304</v>
      </c>
    </row>
    <row r="27" ht="31.5" customHeight="1">
      <c r="A27" s="246"/>
      <c r="B27" s="52"/>
      <c r="C27" s="63"/>
      <c r="D27" s="64" t="s">
        <v>61</v>
      </c>
      <c r="E27" s="15"/>
      <c r="F27" s="15"/>
      <c r="G27" s="16"/>
      <c r="H27" s="244"/>
      <c r="I27" s="247"/>
      <c r="J27" s="63"/>
      <c r="K27" s="248"/>
      <c r="L27" s="63"/>
      <c r="M27" s="244"/>
    </row>
    <row r="28" ht="27.0" customHeight="1">
      <c r="A28" s="249" t="s">
        <v>62</v>
      </c>
      <c r="B28" s="250" t="s">
        <v>63</v>
      </c>
      <c r="C28" s="15"/>
      <c r="D28" s="15"/>
      <c r="E28" s="15"/>
      <c r="F28" s="15"/>
      <c r="G28" s="16"/>
      <c r="H28" s="251"/>
      <c r="I28" s="252"/>
      <c r="J28" s="63"/>
      <c r="K28" s="248"/>
      <c r="L28" s="253">
        <f>L29+L66+L73+L76+L135+L162+L167+L169+L172+L174+L184+L187+L190</f>
        <v>113</v>
      </c>
      <c r="M28" s="244"/>
    </row>
    <row r="29" ht="92.25" customHeight="1">
      <c r="A29" s="249"/>
      <c r="B29" s="254">
        <v>1.0</v>
      </c>
      <c r="C29" s="255" t="s">
        <v>305</v>
      </c>
      <c r="D29" s="15"/>
      <c r="E29" s="15"/>
      <c r="F29" s="15"/>
      <c r="G29" s="16"/>
      <c r="H29" s="251"/>
      <c r="I29" s="252"/>
      <c r="J29" s="253"/>
      <c r="K29" s="256"/>
      <c r="L29" s="253">
        <f>L34+L41+L46+L53+L58+L65</f>
        <v>21</v>
      </c>
      <c r="M29" s="257"/>
    </row>
    <row r="30" ht="28.5" customHeight="1">
      <c r="A30" s="258"/>
      <c r="B30" s="32"/>
      <c r="C30" s="250" t="s">
        <v>306</v>
      </c>
      <c r="D30" s="15"/>
      <c r="E30" s="15"/>
      <c r="F30" s="15"/>
      <c r="G30" s="15"/>
      <c r="H30" s="15"/>
      <c r="I30" s="15"/>
      <c r="J30" s="15"/>
      <c r="K30" s="15"/>
      <c r="L30" s="15"/>
      <c r="M30" s="16"/>
    </row>
    <row r="31" ht="39.75" customHeight="1">
      <c r="A31" s="258"/>
      <c r="B31" s="32"/>
      <c r="C31" s="259">
        <v>1.0</v>
      </c>
      <c r="D31" s="75" t="s">
        <v>307</v>
      </c>
      <c r="E31" s="15"/>
      <c r="F31" s="15"/>
      <c r="G31" s="16"/>
      <c r="H31" s="235" t="s">
        <v>308</v>
      </c>
      <c r="I31" s="235" t="s">
        <v>309</v>
      </c>
      <c r="J31" s="46">
        <v>3.0</v>
      </c>
      <c r="K31" s="260">
        <v>0.5</v>
      </c>
      <c r="L31" s="46">
        <f>J31*K31</f>
        <v>1.5</v>
      </c>
      <c r="M31" s="261" t="s">
        <v>310</v>
      </c>
    </row>
    <row r="32" ht="39.75" customHeight="1">
      <c r="A32" s="258"/>
      <c r="B32" s="32"/>
      <c r="C32" s="259">
        <v>2.0</v>
      </c>
      <c r="D32" s="75" t="s">
        <v>311</v>
      </c>
      <c r="E32" s="15"/>
      <c r="F32" s="15"/>
      <c r="G32" s="16"/>
      <c r="H32" s="32"/>
      <c r="I32" s="32"/>
      <c r="J32" s="32"/>
      <c r="K32" s="34"/>
      <c r="L32" s="32"/>
      <c r="M32" s="32"/>
    </row>
    <row r="33" ht="39.75" customHeight="1">
      <c r="A33" s="258"/>
      <c r="B33" s="32"/>
      <c r="C33" s="259"/>
      <c r="D33" s="255" t="s">
        <v>312</v>
      </c>
      <c r="E33" s="15"/>
      <c r="F33" s="15"/>
      <c r="G33" s="16"/>
      <c r="H33" s="32"/>
      <c r="I33" s="36"/>
      <c r="J33" s="36"/>
      <c r="K33" s="31"/>
      <c r="L33" s="36"/>
      <c r="M33" s="36"/>
    </row>
    <row r="34" ht="19.5" customHeight="1">
      <c r="A34" s="258"/>
      <c r="B34" s="32"/>
      <c r="C34" s="262" t="s">
        <v>313</v>
      </c>
      <c r="D34" s="15"/>
      <c r="E34" s="15"/>
      <c r="F34" s="15"/>
      <c r="G34" s="15"/>
      <c r="H34" s="15"/>
      <c r="I34" s="16"/>
      <c r="J34" s="263">
        <f>SUM(J31:J33)</f>
        <v>3</v>
      </c>
      <c r="K34" s="264"/>
      <c r="L34" s="263">
        <f>SUM(L31:L33)</f>
        <v>1.5</v>
      </c>
      <c r="M34" s="265"/>
    </row>
    <row r="35" ht="35.25" customHeight="1">
      <c r="A35" s="258"/>
      <c r="B35" s="32"/>
      <c r="C35" s="250" t="s">
        <v>314</v>
      </c>
      <c r="D35" s="15"/>
      <c r="E35" s="15"/>
      <c r="F35" s="15"/>
      <c r="G35" s="15"/>
      <c r="H35" s="15"/>
      <c r="I35" s="15"/>
      <c r="J35" s="15"/>
      <c r="K35" s="15"/>
      <c r="L35" s="15"/>
      <c r="M35" s="16"/>
    </row>
    <row r="36" ht="39.75" customHeight="1">
      <c r="A36" s="258"/>
      <c r="B36" s="32"/>
      <c r="C36" s="259">
        <v>1.0</v>
      </c>
      <c r="D36" s="75" t="s">
        <v>315</v>
      </c>
      <c r="E36" s="15"/>
      <c r="F36" s="15"/>
      <c r="G36" s="16"/>
      <c r="H36" s="235" t="s">
        <v>316</v>
      </c>
      <c r="I36" s="235" t="s">
        <v>309</v>
      </c>
      <c r="J36" s="46">
        <v>10.0</v>
      </c>
      <c r="K36" s="260">
        <v>0.5</v>
      </c>
      <c r="L36" s="46">
        <f>J36*K36</f>
        <v>5</v>
      </c>
      <c r="M36" s="261" t="s">
        <v>317</v>
      </c>
    </row>
    <row r="37" ht="39.75" customHeight="1">
      <c r="A37" s="258"/>
      <c r="B37" s="32"/>
      <c r="C37" s="259">
        <v>2.0</v>
      </c>
      <c r="D37" s="75" t="s">
        <v>318</v>
      </c>
      <c r="E37" s="15"/>
      <c r="F37" s="15"/>
      <c r="G37" s="16"/>
      <c r="H37" s="32"/>
      <c r="I37" s="32"/>
      <c r="J37" s="32"/>
      <c r="K37" s="34"/>
      <c r="L37" s="32"/>
      <c r="M37" s="32"/>
    </row>
    <row r="38" ht="39.75" customHeight="1">
      <c r="A38" s="258"/>
      <c r="B38" s="32"/>
      <c r="C38" s="259">
        <v>3.0</v>
      </c>
      <c r="D38" s="75" t="s">
        <v>319</v>
      </c>
      <c r="E38" s="15"/>
      <c r="F38" s="15"/>
      <c r="G38" s="16"/>
      <c r="H38" s="32"/>
      <c r="I38" s="36"/>
      <c r="J38" s="36"/>
      <c r="K38" s="31"/>
      <c r="L38" s="36"/>
      <c r="M38" s="32"/>
    </row>
    <row r="39" ht="39.75" customHeight="1">
      <c r="A39" s="258"/>
      <c r="B39" s="32"/>
      <c r="C39" s="259">
        <v>4.0</v>
      </c>
      <c r="D39" s="75" t="s">
        <v>320</v>
      </c>
      <c r="E39" s="15"/>
      <c r="F39" s="15"/>
      <c r="G39" s="16"/>
      <c r="H39" s="32"/>
      <c r="I39" s="235" t="s">
        <v>321</v>
      </c>
      <c r="J39" s="46">
        <v>2.0</v>
      </c>
      <c r="K39" s="260">
        <v>0.25</v>
      </c>
      <c r="L39" s="46">
        <f>J39*K39</f>
        <v>0.5</v>
      </c>
      <c r="M39" s="32"/>
    </row>
    <row r="40" ht="39.75" customHeight="1">
      <c r="A40" s="258"/>
      <c r="B40" s="32"/>
      <c r="C40" s="259"/>
      <c r="D40" s="255" t="s">
        <v>322</v>
      </c>
      <c r="E40" s="15"/>
      <c r="F40" s="15"/>
      <c r="G40" s="16"/>
      <c r="H40" s="36"/>
      <c r="I40" s="36"/>
      <c r="J40" s="36"/>
      <c r="K40" s="31"/>
      <c r="L40" s="36"/>
      <c r="M40" s="36"/>
    </row>
    <row r="41" ht="19.5" customHeight="1">
      <c r="A41" s="258"/>
      <c r="B41" s="32"/>
      <c r="C41" s="262" t="s">
        <v>313</v>
      </c>
      <c r="D41" s="15"/>
      <c r="E41" s="15"/>
      <c r="F41" s="15"/>
      <c r="G41" s="15"/>
      <c r="H41" s="15"/>
      <c r="I41" s="16"/>
      <c r="J41" s="263">
        <f>SUM(J36:J40)</f>
        <v>12</v>
      </c>
      <c r="K41" s="264"/>
      <c r="L41" s="263">
        <f>SUM(L36:L40)</f>
        <v>5.5</v>
      </c>
      <c r="M41" s="265"/>
    </row>
    <row r="42" ht="35.25" customHeight="1">
      <c r="A42" s="258"/>
      <c r="B42" s="32"/>
      <c r="C42" s="250" t="s">
        <v>323</v>
      </c>
      <c r="D42" s="15"/>
      <c r="E42" s="15"/>
      <c r="F42" s="15"/>
      <c r="G42" s="15"/>
      <c r="H42" s="15"/>
      <c r="I42" s="15"/>
      <c r="J42" s="15"/>
      <c r="K42" s="15"/>
      <c r="L42" s="15"/>
      <c r="M42" s="16"/>
    </row>
    <row r="43" ht="39.75" customHeight="1">
      <c r="A43" s="258"/>
      <c r="B43" s="32"/>
      <c r="C43" s="259">
        <v>1.0</v>
      </c>
      <c r="D43" s="75" t="s">
        <v>324</v>
      </c>
      <c r="E43" s="15"/>
      <c r="F43" s="15"/>
      <c r="G43" s="16"/>
      <c r="H43" s="235" t="s">
        <v>325</v>
      </c>
      <c r="I43" s="235" t="s">
        <v>309</v>
      </c>
      <c r="J43" s="46">
        <v>3.0</v>
      </c>
      <c r="K43" s="260">
        <v>0.5</v>
      </c>
      <c r="L43" s="46">
        <f>J43*K43</f>
        <v>1.5</v>
      </c>
      <c r="M43" s="261" t="s">
        <v>326</v>
      </c>
    </row>
    <row r="44" ht="39.75" customHeight="1">
      <c r="A44" s="258"/>
      <c r="B44" s="32"/>
      <c r="C44" s="259">
        <v>2.0</v>
      </c>
      <c r="D44" s="75" t="s">
        <v>327</v>
      </c>
      <c r="E44" s="15"/>
      <c r="F44" s="15"/>
      <c r="G44" s="16"/>
      <c r="H44" s="32"/>
      <c r="I44" s="32"/>
      <c r="J44" s="32"/>
      <c r="K44" s="34"/>
      <c r="L44" s="32"/>
      <c r="M44" s="32"/>
    </row>
    <row r="45" ht="39.75" customHeight="1">
      <c r="A45" s="258"/>
      <c r="B45" s="32"/>
      <c r="C45" s="259"/>
      <c r="D45" s="255" t="s">
        <v>312</v>
      </c>
      <c r="E45" s="15"/>
      <c r="F45" s="15"/>
      <c r="G45" s="16"/>
      <c r="H45" s="32"/>
      <c r="I45" s="36"/>
      <c r="J45" s="36"/>
      <c r="K45" s="31"/>
      <c r="L45" s="36"/>
      <c r="M45" s="36"/>
    </row>
    <row r="46" ht="19.5" customHeight="1">
      <c r="A46" s="258"/>
      <c r="B46" s="32"/>
      <c r="C46" s="262" t="s">
        <v>313</v>
      </c>
      <c r="D46" s="15"/>
      <c r="E46" s="15"/>
      <c r="F46" s="15"/>
      <c r="G46" s="15"/>
      <c r="H46" s="15"/>
      <c r="I46" s="16"/>
      <c r="J46" s="263">
        <f>SUM(J43:J45)</f>
        <v>3</v>
      </c>
      <c r="K46" s="264"/>
      <c r="L46" s="263">
        <f>SUM(L43:L45)</f>
        <v>1.5</v>
      </c>
      <c r="M46" s="265"/>
    </row>
    <row r="47" ht="35.25" customHeight="1">
      <c r="A47" s="258"/>
      <c r="B47" s="32"/>
      <c r="C47" s="250" t="s">
        <v>328</v>
      </c>
      <c r="D47" s="15"/>
      <c r="E47" s="15"/>
      <c r="F47" s="15"/>
      <c r="G47" s="15"/>
      <c r="H47" s="15"/>
      <c r="I47" s="15"/>
      <c r="J47" s="15"/>
      <c r="K47" s="15"/>
      <c r="L47" s="15"/>
      <c r="M47" s="16"/>
    </row>
    <row r="48" ht="39.75" customHeight="1">
      <c r="A48" s="258"/>
      <c r="B48" s="32"/>
      <c r="C48" s="259">
        <v>1.0</v>
      </c>
      <c r="D48" s="75" t="s">
        <v>329</v>
      </c>
      <c r="E48" s="15"/>
      <c r="F48" s="15"/>
      <c r="G48" s="16"/>
      <c r="H48" s="235" t="s">
        <v>330</v>
      </c>
      <c r="I48" s="235" t="s">
        <v>309</v>
      </c>
      <c r="J48" s="46">
        <v>10.0</v>
      </c>
      <c r="K48" s="260">
        <v>0.5</v>
      </c>
      <c r="L48" s="46">
        <f>J48*K48</f>
        <v>5</v>
      </c>
      <c r="M48" s="261" t="s">
        <v>317</v>
      </c>
    </row>
    <row r="49" ht="39.75" customHeight="1">
      <c r="A49" s="258"/>
      <c r="B49" s="32"/>
      <c r="C49" s="259">
        <v>2.0</v>
      </c>
      <c r="D49" s="75" t="s">
        <v>331</v>
      </c>
      <c r="E49" s="15"/>
      <c r="F49" s="15"/>
      <c r="G49" s="16"/>
      <c r="H49" s="32"/>
      <c r="I49" s="32"/>
      <c r="J49" s="32"/>
      <c r="K49" s="34"/>
      <c r="L49" s="32"/>
      <c r="M49" s="32"/>
    </row>
    <row r="50" ht="39.75" customHeight="1">
      <c r="A50" s="258"/>
      <c r="B50" s="32"/>
      <c r="C50" s="259">
        <v>3.0</v>
      </c>
      <c r="D50" s="75" t="s">
        <v>332</v>
      </c>
      <c r="E50" s="15"/>
      <c r="F50" s="15"/>
      <c r="G50" s="16"/>
      <c r="H50" s="32"/>
      <c r="I50" s="36"/>
      <c r="J50" s="36"/>
      <c r="K50" s="31"/>
      <c r="L50" s="36"/>
      <c r="M50" s="32"/>
    </row>
    <row r="51" ht="39.75" customHeight="1">
      <c r="A51" s="258"/>
      <c r="B51" s="32"/>
      <c r="C51" s="259">
        <v>4.0</v>
      </c>
      <c r="D51" s="75" t="s">
        <v>333</v>
      </c>
      <c r="E51" s="15"/>
      <c r="F51" s="15"/>
      <c r="G51" s="16"/>
      <c r="H51" s="32"/>
      <c r="I51" s="235" t="s">
        <v>321</v>
      </c>
      <c r="J51" s="46">
        <v>2.0</v>
      </c>
      <c r="K51" s="260">
        <v>0.25</v>
      </c>
      <c r="L51" s="46">
        <f>J51*K51</f>
        <v>0.5</v>
      </c>
      <c r="M51" s="32"/>
    </row>
    <row r="52" ht="39.75" customHeight="1">
      <c r="A52" s="258"/>
      <c r="B52" s="32"/>
      <c r="C52" s="259"/>
      <c r="D52" s="255" t="s">
        <v>322</v>
      </c>
      <c r="E52" s="15"/>
      <c r="F52" s="15"/>
      <c r="G52" s="16"/>
      <c r="H52" s="36"/>
      <c r="I52" s="36"/>
      <c r="J52" s="36"/>
      <c r="K52" s="31"/>
      <c r="L52" s="36"/>
      <c r="M52" s="36"/>
    </row>
    <row r="53" ht="19.5" customHeight="1">
      <c r="A53" s="258"/>
      <c r="B53" s="32"/>
      <c r="C53" s="262" t="s">
        <v>313</v>
      </c>
      <c r="D53" s="15"/>
      <c r="E53" s="15"/>
      <c r="F53" s="15"/>
      <c r="G53" s="15"/>
      <c r="H53" s="15"/>
      <c r="I53" s="16"/>
      <c r="J53" s="263">
        <f>SUM(J48:J52)</f>
        <v>12</v>
      </c>
      <c r="K53" s="264"/>
      <c r="L53" s="263">
        <f>SUM(L48:L52)</f>
        <v>5.5</v>
      </c>
      <c r="M53" s="265"/>
    </row>
    <row r="54" ht="35.25" customHeight="1">
      <c r="A54" s="258"/>
      <c r="B54" s="266"/>
      <c r="C54" s="250" t="s">
        <v>334</v>
      </c>
      <c r="D54" s="15"/>
      <c r="E54" s="15"/>
      <c r="F54" s="15"/>
      <c r="G54" s="15"/>
      <c r="H54" s="15"/>
      <c r="I54" s="15"/>
      <c r="J54" s="15"/>
      <c r="K54" s="15"/>
      <c r="L54" s="15"/>
      <c r="M54" s="16"/>
    </row>
    <row r="55" ht="39.75" customHeight="1">
      <c r="A55" s="258"/>
      <c r="B55" s="266"/>
      <c r="C55" s="259">
        <v>1.0</v>
      </c>
      <c r="D55" s="75" t="s">
        <v>335</v>
      </c>
      <c r="E55" s="15"/>
      <c r="F55" s="15"/>
      <c r="G55" s="16"/>
      <c r="H55" s="235" t="s">
        <v>336</v>
      </c>
      <c r="I55" s="235" t="s">
        <v>309</v>
      </c>
      <c r="J55" s="46">
        <v>3.0</v>
      </c>
      <c r="K55" s="260">
        <v>0.5</v>
      </c>
      <c r="L55" s="46">
        <f>J55*K55</f>
        <v>1.5</v>
      </c>
      <c r="M55" s="261" t="s">
        <v>337</v>
      </c>
    </row>
    <row r="56" ht="39.75" customHeight="1">
      <c r="A56" s="258"/>
      <c r="B56" s="266"/>
      <c r="C56" s="259">
        <v>2.0</v>
      </c>
      <c r="D56" s="75" t="s">
        <v>338</v>
      </c>
      <c r="E56" s="15"/>
      <c r="F56" s="15"/>
      <c r="G56" s="16"/>
      <c r="H56" s="32"/>
      <c r="I56" s="32"/>
      <c r="J56" s="32"/>
      <c r="K56" s="34"/>
      <c r="L56" s="32"/>
      <c r="M56" s="32"/>
    </row>
    <row r="57" ht="39.75" customHeight="1">
      <c r="A57" s="258"/>
      <c r="B57" s="266"/>
      <c r="C57" s="259"/>
      <c r="D57" s="255" t="s">
        <v>312</v>
      </c>
      <c r="E57" s="15"/>
      <c r="F57" s="15"/>
      <c r="G57" s="16"/>
      <c r="H57" s="32"/>
      <c r="I57" s="36"/>
      <c r="J57" s="36"/>
      <c r="K57" s="31"/>
      <c r="L57" s="36"/>
      <c r="M57" s="36"/>
    </row>
    <row r="58" ht="19.5" customHeight="1">
      <c r="A58" s="258"/>
      <c r="B58" s="266"/>
      <c r="C58" s="262" t="s">
        <v>313</v>
      </c>
      <c r="D58" s="15"/>
      <c r="E58" s="15"/>
      <c r="F58" s="15"/>
      <c r="G58" s="15"/>
      <c r="H58" s="15"/>
      <c r="I58" s="16"/>
      <c r="J58" s="263">
        <f>SUM(J55:J57)</f>
        <v>3</v>
      </c>
      <c r="K58" s="264"/>
      <c r="L58" s="263">
        <f>SUM(L55:L57)</f>
        <v>1.5</v>
      </c>
      <c r="M58" s="265"/>
    </row>
    <row r="59" ht="35.25" customHeight="1">
      <c r="A59" s="258"/>
      <c r="B59" s="266"/>
      <c r="C59" s="250" t="s">
        <v>339</v>
      </c>
      <c r="D59" s="15"/>
      <c r="E59" s="15"/>
      <c r="F59" s="15"/>
      <c r="G59" s="15"/>
      <c r="H59" s="15"/>
      <c r="I59" s="15"/>
      <c r="J59" s="15"/>
      <c r="K59" s="15"/>
      <c r="L59" s="15"/>
      <c r="M59" s="16"/>
    </row>
    <row r="60" ht="39.75" customHeight="1">
      <c r="A60" s="258"/>
      <c r="B60" s="266"/>
      <c r="C60" s="259">
        <v>1.0</v>
      </c>
      <c r="D60" s="75" t="s">
        <v>340</v>
      </c>
      <c r="E60" s="15"/>
      <c r="F60" s="15"/>
      <c r="G60" s="16"/>
      <c r="H60" s="235" t="s">
        <v>341</v>
      </c>
      <c r="I60" s="235" t="s">
        <v>309</v>
      </c>
      <c r="J60" s="46">
        <v>10.0</v>
      </c>
      <c r="K60" s="260">
        <v>0.5</v>
      </c>
      <c r="L60" s="46">
        <f>J60*K60</f>
        <v>5</v>
      </c>
      <c r="M60" s="261" t="s">
        <v>317</v>
      </c>
    </row>
    <row r="61" ht="39.75" customHeight="1">
      <c r="A61" s="258"/>
      <c r="B61" s="266"/>
      <c r="C61" s="259">
        <v>2.0</v>
      </c>
      <c r="D61" s="75" t="s">
        <v>342</v>
      </c>
      <c r="E61" s="15"/>
      <c r="F61" s="15"/>
      <c r="G61" s="16"/>
      <c r="H61" s="32"/>
      <c r="I61" s="32"/>
      <c r="J61" s="32"/>
      <c r="K61" s="34"/>
      <c r="L61" s="32"/>
      <c r="M61" s="32"/>
    </row>
    <row r="62" ht="39.75" customHeight="1">
      <c r="A62" s="258"/>
      <c r="B62" s="266"/>
      <c r="C62" s="259">
        <v>3.0</v>
      </c>
      <c r="D62" s="75" t="s">
        <v>343</v>
      </c>
      <c r="E62" s="15"/>
      <c r="F62" s="15"/>
      <c r="G62" s="16"/>
      <c r="H62" s="32"/>
      <c r="I62" s="36"/>
      <c r="J62" s="36"/>
      <c r="K62" s="31"/>
      <c r="L62" s="36"/>
      <c r="M62" s="32"/>
    </row>
    <row r="63" ht="39.75" customHeight="1">
      <c r="A63" s="258"/>
      <c r="B63" s="266"/>
      <c r="C63" s="259">
        <v>4.0</v>
      </c>
      <c r="D63" s="75" t="s">
        <v>344</v>
      </c>
      <c r="E63" s="15"/>
      <c r="F63" s="15"/>
      <c r="G63" s="16"/>
      <c r="H63" s="32"/>
      <c r="I63" s="235" t="s">
        <v>321</v>
      </c>
      <c r="J63" s="46">
        <v>2.0</v>
      </c>
      <c r="K63" s="260">
        <v>0.25</v>
      </c>
      <c r="L63" s="46">
        <f>J63*K63</f>
        <v>0.5</v>
      </c>
      <c r="M63" s="32"/>
    </row>
    <row r="64" ht="39.75" customHeight="1">
      <c r="A64" s="258"/>
      <c r="B64" s="266"/>
      <c r="C64" s="259"/>
      <c r="D64" s="255" t="s">
        <v>322</v>
      </c>
      <c r="E64" s="15"/>
      <c r="F64" s="15"/>
      <c r="G64" s="16"/>
      <c r="H64" s="36"/>
      <c r="I64" s="36"/>
      <c r="J64" s="36"/>
      <c r="K64" s="31"/>
      <c r="L64" s="36"/>
      <c r="M64" s="36"/>
    </row>
    <row r="65" ht="19.5" customHeight="1">
      <c r="A65" s="258"/>
      <c r="B65" s="266"/>
      <c r="C65" s="262" t="s">
        <v>313</v>
      </c>
      <c r="D65" s="15"/>
      <c r="E65" s="15"/>
      <c r="F65" s="15"/>
      <c r="G65" s="15"/>
      <c r="H65" s="15"/>
      <c r="I65" s="16"/>
      <c r="J65" s="263">
        <f>SUM(J60:J64)</f>
        <v>12</v>
      </c>
      <c r="K65" s="264"/>
      <c r="L65" s="263">
        <f>SUM(L60:L64)</f>
        <v>5.5</v>
      </c>
      <c r="M65" s="265"/>
    </row>
    <row r="66" ht="36.0" customHeight="1">
      <c r="A66" s="258"/>
      <c r="B66" s="267">
        <v>2.0</v>
      </c>
      <c r="C66" s="250" t="s">
        <v>345</v>
      </c>
      <c r="D66" s="15"/>
      <c r="E66" s="15"/>
      <c r="F66" s="15"/>
      <c r="G66" s="16"/>
      <c r="H66" s="253"/>
      <c r="I66" s="256"/>
      <c r="J66" s="253"/>
      <c r="K66" s="257"/>
      <c r="L66" s="253">
        <f>L68+L70+L72</f>
        <v>3</v>
      </c>
      <c r="M66" s="257"/>
    </row>
    <row r="67" ht="25.5" customHeight="1">
      <c r="A67" s="268"/>
      <c r="B67" s="269"/>
      <c r="C67" s="250" t="s">
        <v>346</v>
      </c>
      <c r="D67" s="15"/>
      <c r="E67" s="15"/>
      <c r="F67" s="15"/>
      <c r="G67" s="15"/>
      <c r="H67" s="15"/>
      <c r="I67" s="15"/>
      <c r="J67" s="15"/>
      <c r="K67" s="15"/>
      <c r="L67" s="15"/>
      <c r="M67" s="16"/>
    </row>
    <row r="68" ht="67.5" customHeight="1">
      <c r="A68" s="268"/>
      <c r="B68" s="270"/>
      <c r="C68" s="271"/>
      <c r="D68" s="75" t="s">
        <v>347</v>
      </c>
      <c r="E68" s="15"/>
      <c r="F68" s="15"/>
      <c r="G68" s="16"/>
      <c r="H68" s="272" t="s">
        <v>348</v>
      </c>
      <c r="I68" s="273" t="s">
        <v>349</v>
      </c>
      <c r="J68" s="238">
        <v>1.0</v>
      </c>
      <c r="K68" s="238">
        <v>1.0</v>
      </c>
      <c r="L68" s="238">
        <f>J68*K68</f>
        <v>1</v>
      </c>
      <c r="M68" s="274" t="s">
        <v>350</v>
      </c>
    </row>
    <row r="69" ht="29.25" customHeight="1">
      <c r="A69" s="268"/>
      <c r="B69" s="270"/>
      <c r="C69" s="250" t="s">
        <v>351</v>
      </c>
      <c r="D69" s="15"/>
      <c r="E69" s="15"/>
      <c r="F69" s="15"/>
      <c r="G69" s="15"/>
      <c r="H69" s="15"/>
      <c r="I69" s="15"/>
      <c r="J69" s="15"/>
      <c r="K69" s="15"/>
      <c r="L69" s="15"/>
      <c r="M69" s="16"/>
    </row>
    <row r="70" ht="66.0" customHeight="1">
      <c r="A70" s="258"/>
      <c r="B70" s="270"/>
      <c r="C70" s="271"/>
      <c r="D70" s="275" t="s">
        <v>347</v>
      </c>
      <c r="E70" s="15"/>
      <c r="F70" s="15"/>
      <c r="G70" s="16"/>
      <c r="H70" s="272" t="s">
        <v>352</v>
      </c>
      <c r="I70" s="241" t="s">
        <v>349</v>
      </c>
      <c r="J70" s="238">
        <v>1.0</v>
      </c>
      <c r="K70" s="273">
        <v>1.0</v>
      </c>
      <c r="L70" s="238">
        <f>J70*K70</f>
        <v>1</v>
      </c>
      <c r="M70" s="276" t="s">
        <v>350</v>
      </c>
    </row>
    <row r="71" ht="24.75" customHeight="1">
      <c r="A71" s="32"/>
      <c r="B71" s="32"/>
      <c r="C71" s="250" t="s">
        <v>353</v>
      </c>
      <c r="D71" s="15"/>
      <c r="E71" s="15"/>
      <c r="F71" s="15"/>
      <c r="G71" s="15"/>
      <c r="H71" s="15"/>
      <c r="I71" s="15"/>
      <c r="J71" s="15"/>
      <c r="K71" s="15"/>
      <c r="L71" s="15"/>
      <c r="M71" s="16"/>
    </row>
    <row r="72" ht="66.75" customHeight="1">
      <c r="A72" s="277"/>
      <c r="B72" s="278"/>
      <c r="C72" s="271"/>
      <c r="D72" s="75" t="s">
        <v>354</v>
      </c>
      <c r="E72" s="15"/>
      <c r="F72" s="15"/>
      <c r="G72" s="16"/>
      <c r="H72" s="272" t="s">
        <v>355</v>
      </c>
      <c r="I72" s="241" t="s">
        <v>349</v>
      </c>
      <c r="J72" s="238">
        <v>1.0</v>
      </c>
      <c r="K72" s="273">
        <v>1.0</v>
      </c>
      <c r="L72" s="238">
        <f>J72*K72</f>
        <v>1</v>
      </c>
      <c r="M72" s="276" t="s">
        <v>350</v>
      </c>
    </row>
    <row r="73" ht="29.25" customHeight="1">
      <c r="A73" s="279"/>
      <c r="B73" s="280">
        <v>3.0</v>
      </c>
      <c r="C73" s="255" t="s">
        <v>356</v>
      </c>
      <c r="D73" s="15"/>
      <c r="E73" s="15"/>
      <c r="F73" s="15"/>
      <c r="G73" s="16"/>
      <c r="H73" s="256"/>
      <c r="I73" s="253"/>
      <c r="J73" s="281"/>
      <c r="K73" s="281"/>
      <c r="L73" s="253">
        <f>SUM(L74:L75)</f>
        <v>2</v>
      </c>
      <c r="M73" s="282"/>
    </row>
    <row r="74" ht="57.0" customHeight="1">
      <c r="A74" s="258"/>
      <c r="B74" s="270"/>
      <c r="C74" s="241">
        <v>1.0</v>
      </c>
      <c r="D74" s="75" t="s">
        <v>357</v>
      </c>
      <c r="E74" s="15"/>
      <c r="F74" s="15"/>
      <c r="G74" s="16"/>
      <c r="H74" s="272" t="s">
        <v>348</v>
      </c>
      <c r="I74" s="273" t="s">
        <v>349</v>
      </c>
      <c r="J74" s="238">
        <v>1.0</v>
      </c>
      <c r="K74" s="238">
        <v>1.0</v>
      </c>
      <c r="L74" s="238">
        <f t="shared" ref="L74:L75" si="1">J74*K74</f>
        <v>1</v>
      </c>
      <c r="M74" s="274" t="s">
        <v>358</v>
      </c>
    </row>
    <row r="75" ht="54.0" customHeight="1">
      <c r="A75" s="258"/>
      <c r="B75" s="270"/>
      <c r="C75" s="241">
        <v>2.0</v>
      </c>
      <c r="D75" s="75" t="s">
        <v>359</v>
      </c>
      <c r="E75" s="15"/>
      <c r="F75" s="15"/>
      <c r="G75" s="16"/>
      <c r="H75" s="272" t="s">
        <v>360</v>
      </c>
      <c r="I75" s="273" t="s">
        <v>349</v>
      </c>
      <c r="J75" s="238">
        <v>1.0</v>
      </c>
      <c r="K75" s="238">
        <v>1.0</v>
      </c>
      <c r="L75" s="238">
        <f t="shared" si="1"/>
        <v>1</v>
      </c>
      <c r="M75" s="274" t="s">
        <v>358</v>
      </c>
    </row>
    <row r="76" ht="54.75" customHeight="1">
      <c r="A76" s="283"/>
      <c r="B76" s="284">
        <v>4.0</v>
      </c>
      <c r="C76" s="255" t="s">
        <v>361</v>
      </c>
      <c r="D76" s="15"/>
      <c r="E76" s="15"/>
      <c r="F76" s="15"/>
      <c r="G76" s="16"/>
      <c r="H76" s="285"/>
      <c r="I76" s="256"/>
      <c r="J76" s="253"/>
      <c r="K76" s="257"/>
      <c r="L76" s="253">
        <f>L105+L118+L134</f>
        <v>56</v>
      </c>
      <c r="M76" s="257"/>
    </row>
    <row r="77" ht="30.75" customHeight="1">
      <c r="A77" s="93"/>
      <c r="B77" s="94"/>
      <c r="C77" s="270"/>
      <c r="D77" s="250" t="s">
        <v>362</v>
      </c>
      <c r="E77" s="15"/>
      <c r="F77" s="15"/>
      <c r="G77" s="15"/>
      <c r="H77" s="15"/>
      <c r="I77" s="15"/>
      <c r="J77" s="15"/>
      <c r="K77" s="15"/>
      <c r="L77" s="15"/>
      <c r="M77" s="16"/>
    </row>
    <row r="78" ht="28.5" customHeight="1">
      <c r="A78" s="93"/>
      <c r="B78" s="286"/>
      <c r="C78" s="32"/>
      <c r="D78" s="287">
        <v>1.0</v>
      </c>
      <c r="E78" s="288" t="s">
        <v>363</v>
      </c>
      <c r="F78" s="15"/>
      <c r="G78" s="16"/>
      <c r="H78" s="88"/>
      <c r="I78" s="76"/>
      <c r="J78" s="55"/>
      <c r="K78" s="56"/>
      <c r="L78" s="289"/>
      <c r="M78" s="56"/>
    </row>
    <row r="79" ht="33.0" customHeight="1">
      <c r="A79" s="290"/>
      <c r="B79" s="94"/>
      <c r="C79" s="32"/>
      <c r="D79" s="291"/>
      <c r="E79" s="287" t="s">
        <v>72</v>
      </c>
      <c r="F79" s="288" t="s">
        <v>364</v>
      </c>
      <c r="G79" s="16"/>
      <c r="H79" s="238"/>
      <c r="I79" s="239"/>
      <c r="J79" s="240"/>
      <c r="K79" s="241"/>
      <c r="L79" s="240"/>
      <c r="M79" s="240"/>
    </row>
    <row r="80" ht="81.75" customHeight="1">
      <c r="A80" s="32"/>
      <c r="B80" s="32"/>
      <c r="C80" s="32"/>
      <c r="D80" s="286"/>
      <c r="E80" s="254"/>
      <c r="F80" s="292" t="s">
        <v>365</v>
      </c>
      <c r="G80" s="16"/>
      <c r="H80" s="272" t="s">
        <v>366</v>
      </c>
      <c r="I80" s="273" t="s">
        <v>367</v>
      </c>
      <c r="J80" s="238">
        <v>1.0</v>
      </c>
      <c r="K80" s="273">
        <v>8.0</v>
      </c>
      <c r="L80" s="238">
        <f t="shared" ref="L80:L81" si="2">J80*K80</f>
        <v>8</v>
      </c>
      <c r="M80" s="274" t="s">
        <v>368</v>
      </c>
    </row>
    <row r="81" ht="82.5" customHeight="1">
      <c r="A81" s="32"/>
      <c r="B81" s="32"/>
      <c r="C81" s="32"/>
      <c r="D81" s="286"/>
      <c r="E81" s="254"/>
      <c r="F81" s="292" t="s">
        <v>369</v>
      </c>
      <c r="G81" s="16"/>
      <c r="H81" s="272" t="s">
        <v>366</v>
      </c>
      <c r="I81" s="273" t="s">
        <v>367</v>
      </c>
      <c r="J81" s="238">
        <v>1.0</v>
      </c>
      <c r="K81" s="273">
        <v>8.0</v>
      </c>
      <c r="L81" s="238">
        <f t="shared" si="2"/>
        <v>8</v>
      </c>
      <c r="M81" s="274" t="s">
        <v>368</v>
      </c>
    </row>
    <row r="82" ht="33.75" customHeight="1">
      <c r="A82" s="32"/>
      <c r="B82" s="32"/>
      <c r="C82" s="32"/>
      <c r="D82" s="286"/>
      <c r="E82" s="287" t="s">
        <v>74</v>
      </c>
      <c r="F82" s="288" t="s">
        <v>370</v>
      </c>
      <c r="G82" s="16"/>
      <c r="H82" s="238"/>
      <c r="I82" s="239"/>
      <c r="J82" s="240"/>
      <c r="K82" s="241"/>
      <c r="L82" s="240"/>
      <c r="M82" s="240"/>
    </row>
    <row r="83" ht="106.5" customHeight="1">
      <c r="A83" s="32"/>
      <c r="B83" s="32"/>
      <c r="C83" s="32"/>
      <c r="D83" s="286"/>
      <c r="E83" s="254"/>
      <c r="F83" s="292" t="s">
        <v>365</v>
      </c>
      <c r="G83" s="16"/>
      <c r="H83" s="272" t="s">
        <v>366</v>
      </c>
      <c r="I83" s="273" t="s">
        <v>367</v>
      </c>
      <c r="J83" s="238">
        <v>1.0</v>
      </c>
      <c r="K83" s="273">
        <v>3.0</v>
      </c>
      <c r="L83" s="238">
        <f t="shared" ref="L83:L84" si="3">J83*K83</f>
        <v>3</v>
      </c>
      <c r="M83" s="274" t="s">
        <v>368</v>
      </c>
    </row>
    <row r="84" ht="106.5" customHeight="1">
      <c r="A84" s="32"/>
      <c r="B84" s="32"/>
      <c r="C84" s="32"/>
      <c r="D84" s="286"/>
      <c r="E84" s="254"/>
      <c r="F84" s="292" t="s">
        <v>369</v>
      </c>
      <c r="G84" s="16"/>
      <c r="H84" s="272" t="s">
        <v>366</v>
      </c>
      <c r="I84" s="273" t="s">
        <v>367</v>
      </c>
      <c r="J84" s="238">
        <v>1.0</v>
      </c>
      <c r="K84" s="273">
        <v>3.0</v>
      </c>
      <c r="L84" s="238">
        <f t="shared" si="3"/>
        <v>3</v>
      </c>
      <c r="M84" s="274" t="s">
        <v>368</v>
      </c>
    </row>
    <row r="85" ht="36.75" customHeight="1">
      <c r="A85" s="93"/>
      <c r="B85" s="94"/>
      <c r="C85" s="286"/>
      <c r="D85" s="286"/>
      <c r="E85" s="287" t="s">
        <v>76</v>
      </c>
      <c r="F85" s="288" t="s">
        <v>371</v>
      </c>
      <c r="G85" s="16"/>
      <c r="H85" s="272"/>
      <c r="I85" s="273"/>
      <c r="J85" s="238"/>
      <c r="K85" s="273"/>
      <c r="L85" s="238"/>
      <c r="M85" s="274"/>
    </row>
    <row r="86" ht="81.0" customHeight="1">
      <c r="A86" s="93"/>
      <c r="B86" s="94"/>
      <c r="C86" s="286"/>
      <c r="D86" s="286"/>
      <c r="E86" s="254"/>
      <c r="F86" s="75" t="s">
        <v>365</v>
      </c>
      <c r="G86" s="16"/>
      <c r="H86" s="272" t="s">
        <v>372</v>
      </c>
      <c r="I86" s="273" t="s">
        <v>367</v>
      </c>
      <c r="J86" s="238">
        <v>1.0</v>
      </c>
      <c r="K86" s="273">
        <v>1.0</v>
      </c>
      <c r="L86" s="238">
        <f t="shared" ref="L86:L87" si="4">J86*K86</f>
        <v>1</v>
      </c>
      <c r="M86" s="274" t="s">
        <v>368</v>
      </c>
    </row>
    <row r="87" ht="81.0" customHeight="1">
      <c r="A87" s="93"/>
      <c r="B87" s="94"/>
      <c r="C87" s="270"/>
      <c r="D87" s="286"/>
      <c r="E87" s="266"/>
      <c r="F87" s="75" t="s">
        <v>369</v>
      </c>
      <c r="G87" s="16"/>
      <c r="H87" s="272" t="s">
        <v>373</v>
      </c>
      <c r="I87" s="273" t="s">
        <v>367</v>
      </c>
      <c r="J87" s="238">
        <v>1.0</v>
      </c>
      <c r="K87" s="273">
        <v>1.0</v>
      </c>
      <c r="L87" s="238">
        <f t="shared" si="4"/>
        <v>1</v>
      </c>
      <c r="M87" s="274" t="s">
        <v>374</v>
      </c>
    </row>
    <row r="88" ht="36.75" customHeight="1">
      <c r="A88" s="93"/>
      <c r="B88" s="94"/>
      <c r="C88" s="286"/>
      <c r="D88" s="286"/>
      <c r="E88" s="287" t="s">
        <v>78</v>
      </c>
      <c r="F88" s="288" t="s">
        <v>375</v>
      </c>
      <c r="G88" s="16"/>
      <c r="H88" s="272"/>
      <c r="I88" s="273"/>
      <c r="J88" s="238"/>
      <c r="K88" s="273"/>
      <c r="L88" s="238"/>
      <c r="M88" s="274"/>
    </row>
    <row r="89" ht="81.0" customHeight="1">
      <c r="A89" s="93"/>
      <c r="B89" s="94"/>
      <c r="C89" s="286"/>
      <c r="D89" s="286"/>
      <c r="E89" s="254"/>
      <c r="F89" s="75" t="s">
        <v>365</v>
      </c>
      <c r="G89" s="16"/>
      <c r="H89" s="272" t="s">
        <v>372</v>
      </c>
      <c r="I89" s="273" t="s">
        <v>367</v>
      </c>
      <c r="J89" s="238">
        <v>1.0</v>
      </c>
      <c r="K89" s="273">
        <v>1.0</v>
      </c>
      <c r="L89" s="238">
        <f t="shared" ref="L89:L90" si="5">J89*K89</f>
        <v>1</v>
      </c>
      <c r="M89" s="274" t="s">
        <v>368</v>
      </c>
    </row>
    <row r="90" ht="81.0" customHeight="1">
      <c r="A90" s="93"/>
      <c r="B90" s="94"/>
      <c r="C90" s="270"/>
      <c r="D90" s="286"/>
      <c r="E90" s="32"/>
      <c r="F90" s="75" t="s">
        <v>369</v>
      </c>
      <c r="G90" s="16"/>
      <c r="H90" s="272" t="s">
        <v>373</v>
      </c>
      <c r="I90" s="273" t="s">
        <v>367</v>
      </c>
      <c r="J90" s="238">
        <v>1.0</v>
      </c>
      <c r="K90" s="273">
        <v>1.0</v>
      </c>
      <c r="L90" s="238">
        <f t="shared" si="5"/>
        <v>1</v>
      </c>
      <c r="M90" s="274" t="s">
        <v>374</v>
      </c>
    </row>
    <row r="91" ht="24.75" customHeight="1">
      <c r="A91" s="93"/>
      <c r="B91" s="94"/>
      <c r="C91" s="32"/>
      <c r="D91" s="286"/>
      <c r="E91" s="36"/>
      <c r="F91" s="293" t="s">
        <v>376</v>
      </c>
      <c r="G91" s="15"/>
      <c r="H91" s="15"/>
      <c r="I91" s="16"/>
      <c r="J91" s="294">
        <f>SUM(J79:J90)</f>
        <v>8</v>
      </c>
      <c r="K91" s="264"/>
      <c r="L91" s="295">
        <f>SUM(L79:L90)</f>
        <v>26</v>
      </c>
      <c r="M91" s="296"/>
    </row>
    <row r="92" ht="35.25" customHeight="1">
      <c r="A92" s="93"/>
      <c r="B92" s="94"/>
      <c r="C92" s="32"/>
      <c r="D92" s="287">
        <v>2.0</v>
      </c>
      <c r="E92" s="288" t="s">
        <v>377</v>
      </c>
      <c r="F92" s="15"/>
      <c r="G92" s="16"/>
      <c r="H92" s="88"/>
      <c r="I92" s="76"/>
      <c r="J92" s="55"/>
      <c r="K92" s="56"/>
      <c r="L92" s="289"/>
      <c r="M92" s="56"/>
    </row>
    <row r="93" ht="33.0" customHeight="1">
      <c r="A93" s="93"/>
      <c r="B93" s="94"/>
      <c r="C93" s="286"/>
      <c r="D93" s="235"/>
      <c r="E93" s="297" t="s">
        <v>72</v>
      </c>
      <c r="F93" s="288" t="s">
        <v>364</v>
      </c>
      <c r="G93" s="16"/>
      <c r="H93" s="298" t="s">
        <v>304</v>
      </c>
      <c r="I93" s="108" t="s">
        <v>304</v>
      </c>
      <c r="J93" s="109" t="s">
        <v>304</v>
      </c>
      <c r="K93" s="109" t="s">
        <v>304</v>
      </c>
      <c r="L93" s="299" t="s">
        <v>304</v>
      </c>
      <c r="M93" s="299" t="s">
        <v>304</v>
      </c>
    </row>
    <row r="94" ht="81.75" customHeight="1">
      <c r="A94" s="93"/>
      <c r="B94" s="94"/>
      <c r="C94" s="270"/>
      <c r="D94" s="32"/>
      <c r="E94" s="254"/>
      <c r="F94" s="292" t="s">
        <v>365</v>
      </c>
      <c r="G94" s="16"/>
      <c r="H94" s="272" t="s">
        <v>366</v>
      </c>
      <c r="I94" s="273" t="s">
        <v>367</v>
      </c>
      <c r="J94" s="238">
        <v>1.0</v>
      </c>
      <c r="K94" s="273">
        <v>6.0</v>
      </c>
      <c r="L94" s="238">
        <f t="shared" ref="L94:L95" si="6">J94*K94</f>
        <v>6</v>
      </c>
      <c r="M94" s="274" t="s">
        <v>368</v>
      </c>
    </row>
    <row r="95" ht="82.5" customHeight="1">
      <c r="A95" s="93"/>
      <c r="B95" s="94"/>
      <c r="C95" s="270"/>
      <c r="D95" s="32"/>
      <c r="E95" s="254"/>
      <c r="F95" s="292" t="s">
        <v>369</v>
      </c>
      <c r="G95" s="16"/>
      <c r="H95" s="272" t="s">
        <v>366</v>
      </c>
      <c r="I95" s="273" t="s">
        <v>367</v>
      </c>
      <c r="J95" s="238">
        <v>1.0</v>
      </c>
      <c r="K95" s="273">
        <v>6.0</v>
      </c>
      <c r="L95" s="238">
        <f t="shared" si="6"/>
        <v>6</v>
      </c>
      <c r="M95" s="274" t="s">
        <v>368</v>
      </c>
    </row>
    <row r="96" ht="39.0" customHeight="1">
      <c r="A96" s="93"/>
      <c r="B96" s="94"/>
      <c r="C96" s="286"/>
      <c r="D96" s="32"/>
      <c r="E96" s="287" t="s">
        <v>74</v>
      </c>
      <c r="F96" s="288" t="s">
        <v>370</v>
      </c>
      <c r="G96" s="16"/>
      <c r="H96" s="88"/>
      <c r="I96" s="76"/>
      <c r="J96" s="55"/>
      <c r="K96" s="56"/>
      <c r="L96" s="289"/>
      <c r="M96" s="56"/>
    </row>
    <row r="97" ht="88.5" customHeight="1">
      <c r="A97" s="93"/>
      <c r="B97" s="94"/>
      <c r="C97" s="286"/>
      <c r="D97" s="32"/>
      <c r="E97" s="254"/>
      <c r="F97" s="75" t="s">
        <v>365</v>
      </c>
      <c r="G97" s="16"/>
      <c r="H97" s="272" t="s">
        <v>378</v>
      </c>
      <c r="I97" s="273" t="s">
        <v>367</v>
      </c>
      <c r="J97" s="238">
        <v>1.0</v>
      </c>
      <c r="K97" s="273">
        <v>2.0</v>
      </c>
      <c r="L97" s="238">
        <f>J97*K97</f>
        <v>2</v>
      </c>
      <c r="M97" s="274" t="s">
        <v>368</v>
      </c>
    </row>
    <row r="98" ht="36.75" customHeight="1">
      <c r="A98" s="93"/>
      <c r="B98" s="94"/>
      <c r="C98" s="286"/>
      <c r="D98" s="32"/>
      <c r="E98" s="297" t="s">
        <v>76</v>
      </c>
      <c r="F98" s="288" t="s">
        <v>371</v>
      </c>
      <c r="G98" s="16"/>
      <c r="H98" s="298"/>
      <c r="I98" s="108"/>
      <c r="J98" s="109"/>
      <c r="K98" s="109"/>
      <c r="L98" s="299"/>
      <c r="M98" s="299"/>
    </row>
    <row r="99" ht="85.5" customHeight="1">
      <c r="A99" s="93"/>
      <c r="B99" s="94"/>
      <c r="C99" s="286"/>
      <c r="D99" s="32"/>
      <c r="E99" s="297"/>
      <c r="F99" s="75" t="s">
        <v>365</v>
      </c>
      <c r="G99" s="16"/>
      <c r="H99" s="272" t="s">
        <v>379</v>
      </c>
      <c r="I99" s="273" t="s">
        <v>367</v>
      </c>
      <c r="J99" s="238">
        <v>1.0</v>
      </c>
      <c r="K99" s="273">
        <v>0.5</v>
      </c>
      <c r="L99" s="238">
        <f t="shared" ref="L99:L100" si="7">J99*K99</f>
        <v>0.5</v>
      </c>
      <c r="M99" s="274" t="s">
        <v>368</v>
      </c>
    </row>
    <row r="100" ht="90.75" customHeight="1">
      <c r="A100" s="93"/>
      <c r="B100" s="94"/>
      <c r="C100" s="286"/>
      <c r="D100" s="32"/>
      <c r="E100" s="297"/>
      <c r="F100" s="75" t="s">
        <v>369</v>
      </c>
      <c r="G100" s="16"/>
      <c r="H100" s="272" t="s">
        <v>379</v>
      </c>
      <c r="I100" s="273" t="s">
        <v>367</v>
      </c>
      <c r="J100" s="238">
        <v>1.0</v>
      </c>
      <c r="K100" s="273">
        <v>0.5</v>
      </c>
      <c r="L100" s="238">
        <f t="shared" si="7"/>
        <v>0.5</v>
      </c>
      <c r="M100" s="274" t="s">
        <v>380</v>
      </c>
    </row>
    <row r="101" ht="36.75" customHeight="1">
      <c r="A101" s="93"/>
      <c r="B101" s="94"/>
      <c r="C101" s="286"/>
      <c r="D101" s="32"/>
      <c r="E101" s="287" t="s">
        <v>78</v>
      </c>
      <c r="F101" s="288" t="s">
        <v>375</v>
      </c>
      <c r="G101" s="16"/>
      <c r="H101" s="272"/>
      <c r="I101" s="273"/>
      <c r="J101" s="238"/>
      <c r="K101" s="273"/>
      <c r="L101" s="238"/>
      <c r="M101" s="274"/>
    </row>
    <row r="102" ht="81.0" customHeight="1">
      <c r="A102" s="93"/>
      <c r="B102" s="94"/>
      <c r="C102" s="286"/>
      <c r="D102" s="32"/>
      <c r="E102" s="254"/>
      <c r="F102" s="75" t="s">
        <v>365</v>
      </c>
      <c r="G102" s="16"/>
      <c r="H102" s="272" t="s">
        <v>372</v>
      </c>
      <c r="I102" s="273" t="s">
        <v>367</v>
      </c>
      <c r="J102" s="238">
        <v>1.0</v>
      </c>
      <c r="K102" s="273">
        <v>0.5</v>
      </c>
      <c r="L102" s="238">
        <f t="shared" ref="L102:L103" si="8">J102*K102</f>
        <v>0.5</v>
      </c>
      <c r="M102" s="274" t="s">
        <v>368</v>
      </c>
    </row>
    <row r="103" ht="81.0" customHeight="1">
      <c r="A103" s="93"/>
      <c r="B103" s="94"/>
      <c r="C103" s="270"/>
      <c r="D103" s="32"/>
      <c r="E103" s="266"/>
      <c r="F103" s="75" t="s">
        <v>369</v>
      </c>
      <c r="G103" s="16"/>
      <c r="H103" s="272" t="s">
        <v>373</v>
      </c>
      <c r="I103" s="273" t="s">
        <v>367</v>
      </c>
      <c r="J103" s="238">
        <v>1.0</v>
      </c>
      <c r="K103" s="273">
        <v>0.5</v>
      </c>
      <c r="L103" s="238">
        <f t="shared" si="8"/>
        <v>0.5</v>
      </c>
      <c r="M103" s="274" t="s">
        <v>374</v>
      </c>
    </row>
    <row r="104" ht="24.75" customHeight="1">
      <c r="A104" s="93"/>
      <c r="B104" s="94"/>
      <c r="C104" s="286"/>
      <c r="D104" s="32"/>
      <c r="E104" s="297"/>
      <c r="F104" s="293" t="s">
        <v>381</v>
      </c>
      <c r="G104" s="15"/>
      <c r="H104" s="15"/>
      <c r="I104" s="16"/>
      <c r="J104" s="294">
        <f>J100</f>
        <v>1</v>
      </c>
      <c r="K104" s="264"/>
      <c r="L104" s="295">
        <f>SUM(L97:L100)</f>
        <v>3</v>
      </c>
      <c r="M104" s="296"/>
    </row>
    <row r="105" ht="24.75" customHeight="1">
      <c r="A105" s="93"/>
      <c r="B105" s="94"/>
      <c r="C105" s="286"/>
      <c r="D105" s="262" t="s">
        <v>313</v>
      </c>
      <c r="E105" s="15"/>
      <c r="F105" s="15"/>
      <c r="G105" s="15"/>
      <c r="H105" s="15"/>
      <c r="I105" s="16"/>
      <c r="J105" s="263">
        <f>J104+J91</f>
        <v>9</v>
      </c>
      <c r="K105" s="300"/>
      <c r="L105" s="263">
        <f>L104+L91</f>
        <v>29</v>
      </c>
      <c r="M105" s="301"/>
    </row>
    <row r="106" ht="29.25" customHeight="1">
      <c r="A106" s="93"/>
      <c r="B106" s="94"/>
      <c r="C106" s="286"/>
      <c r="D106" s="250" t="s">
        <v>382</v>
      </c>
      <c r="E106" s="15"/>
      <c r="F106" s="15"/>
      <c r="G106" s="15"/>
      <c r="H106" s="15"/>
      <c r="I106" s="15"/>
      <c r="J106" s="15"/>
      <c r="K106" s="15"/>
      <c r="L106" s="15"/>
      <c r="M106" s="16"/>
    </row>
    <row r="107" ht="21.0" customHeight="1">
      <c r="A107" s="93"/>
      <c r="B107" s="286"/>
      <c r="C107" s="270"/>
      <c r="D107" s="287">
        <v>1.0</v>
      </c>
      <c r="E107" s="288" t="s">
        <v>383</v>
      </c>
      <c r="F107" s="15"/>
      <c r="G107" s="16"/>
      <c r="H107" s="88"/>
      <c r="I107" s="76"/>
      <c r="J107" s="55"/>
      <c r="K107" s="56"/>
      <c r="L107" s="289"/>
      <c r="M107" s="56"/>
    </row>
    <row r="108" ht="30.75" customHeight="1">
      <c r="A108" s="93"/>
      <c r="B108" s="94"/>
      <c r="C108" s="270"/>
      <c r="D108" s="291"/>
      <c r="E108" s="297" t="s">
        <v>72</v>
      </c>
      <c r="F108" s="288" t="s">
        <v>364</v>
      </c>
      <c r="G108" s="16"/>
      <c r="H108" s="238" t="s">
        <v>304</v>
      </c>
      <c r="I108" s="239" t="s">
        <v>304</v>
      </c>
      <c r="J108" s="240" t="s">
        <v>304</v>
      </c>
      <c r="K108" s="241" t="s">
        <v>304</v>
      </c>
      <c r="L108" s="240" t="s">
        <v>304</v>
      </c>
      <c r="M108" s="240" t="s">
        <v>304</v>
      </c>
    </row>
    <row r="109" ht="30.75" customHeight="1">
      <c r="A109" s="93"/>
      <c r="B109" s="94"/>
      <c r="C109" s="270"/>
      <c r="D109" s="286"/>
      <c r="E109" s="297" t="s">
        <v>74</v>
      </c>
      <c r="F109" s="288" t="s">
        <v>370</v>
      </c>
      <c r="G109" s="16"/>
      <c r="H109" s="238" t="s">
        <v>304</v>
      </c>
      <c r="I109" s="239" t="s">
        <v>304</v>
      </c>
      <c r="J109" s="240" t="s">
        <v>304</v>
      </c>
      <c r="K109" s="241" t="s">
        <v>304</v>
      </c>
      <c r="L109" s="240" t="s">
        <v>304</v>
      </c>
      <c r="M109" s="240" t="s">
        <v>304</v>
      </c>
    </row>
    <row r="110" ht="36.75" customHeight="1">
      <c r="A110" s="93"/>
      <c r="B110" s="94"/>
      <c r="C110" s="270"/>
      <c r="D110" s="286"/>
      <c r="E110" s="297" t="s">
        <v>76</v>
      </c>
      <c r="F110" s="288" t="s">
        <v>371</v>
      </c>
      <c r="G110" s="16"/>
      <c r="H110" s="272"/>
      <c r="I110" s="273"/>
      <c r="J110" s="238"/>
      <c r="K110" s="273"/>
      <c r="L110" s="238"/>
      <c r="M110" s="274"/>
    </row>
    <row r="111" ht="84.0" customHeight="1">
      <c r="A111" s="93"/>
      <c r="B111" s="94"/>
      <c r="C111" s="286"/>
      <c r="D111" s="286"/>
      <c r="E111" s="302"/>
      <c r="F111" s="75" t="s">
        <v>365</v>
      </c>
      <c r="G111" s="16"/>
      <c r="H111" s="272" t="s">
        <v>384</v>
      </c>
      <c r="I111" s="273" t="s">
        <v>367</v>
      </c>
      <c r="J111" s="238">
        <v>1.0</v>
      </c>
      <c r="K111" s="273">
        <v>1.0</v>
      </c>
      <c r="L111" s="238">
        <f t="shared" ref="L111:L116" si="9">J111*K111</f>
        <v>1</v>
      </c>
      <c r="M111" s="274" t="s">
        <v>368</v>
      </c>
    </row>
    <row r="112" ht="79.5" customHeight="1">
      <c r="A112" s="93"/>
      <c r="B112" s="94"/>
      <c r="C112" s="286"/>
      <c r="D112" s="286"/>
      <c r="E112" s="269"/>
      <c r="F112" s="75" t="s">
        <v>369</v>
      </c>
      <c r="G112" s="16"/>
      <c r="H112" s="272" t="s">
        <v>385</v>
      </c>
      <c r="I112" s="273" t="s">
        <v>367</v>
      </c>
      <c r="J112" s="238">
        <v>1.0</v>
      </c>
      <c r="K112" s="273">
        <v>1.0</v>
      </c>
      <c r="L112" s="238">
        <f t="shared" si="9"/>
        <v>1</v>
      </c>
      <c r="M112" s="274" t="s">
        <v>368</v>
      </c>
    </row>
    <row r="113" ht="63.75" customHeight="1">
      <c r="A113" s="93"/>
      <c r="B113" s="94"/>
      <c r="C113" s="286"/>
      <c r="D113" s="286"/>
      <c r="E113" s="269"/>
      <c r="F113" s="75" t="s">
        <v>386</v>
      </c>
      <c r="G113" s="16"/>
      <c r="H113" s="272" t="s">
        <v>387</v>
      </c>
      <c r="I113" s="273" t="s">
        <v>367</v>
      </c>
      <c r="J113" s="238">
        <v>1.0</v>
      </c>
      <c r="K113" s="273">
        <v>1.0</v>
      </c>
      <c r="L113" s="238">
        <f t="shared" si="9"/>
        <v>1</v>
      </c>
      <c r="M113" s="274" t="s">
        <v>368</v>
      </c>
    </row>
    <row r="114" ht="81.0" customHeight="1">
      <c r="A114" s="290"/>
      <c r="B114" s="94"/>
      <c r="C114" s="270"/>
      <c r="D114" s="270"/>
      <c r="E114" s="266"/>
      <c r="F114" s="75" t="s">
        <v>388</v>
      </c>
      <c r="G114" s="16"/>
      <c r="H114" s="272" t="s">
        <v>389</v>
      </c>
      <c r="I114" s="273" t="s">
        <v>367</v>
      </c>
      <c r="J114" s="238">
        <v>1.0</v>
      </c>
      <c r="K114" s="273">
        <v>1.0</v>
      </c>
      <c r="L114" s="238">
        <f t="shared" si="9"/>
        <v>1</v>
      </c>
      <c r="M114" s="274" t="s">
        <v>368</v>
      </c>
    </row>
    <row r="115" ht="81.0" customHeight="1">
      <c r="A115" s="32"/>
      <c r="B115" s="32"/>
      <c r="C115" s="32"/>
      <c r="D115" s="32"/>
      <c r="E115" s="36"/>
      <c r="F115" s="75" t="s">
        <v>390</v>
      </c>
      <c r="G115" s="16"/>
      <c r="H115" s="272" t="s">
        <v>391</v>
      </c>
      <c r="I115" s="273" t="s">
        <v>367</v>
      </c>
      <c r="J115" s="238">
        <v>1.0</v>
      </c>
      <c r="K115" s="273">
        <v>1.0</v>
      </c>
      <c r="L115" s="238">
        <f t="shared" si="9"/>
        <v>1</v>
      </c>
      <c r="M115" s="274" t="s">
        <v>368</v>
      </c>
    </row>
    <row r="116" ht="84.0" customHeight="1">
      <c r="A116" s="93"/>
      <c r="B116" s="94"/>
      <c r="C116" s="286"/>
      <c r="D116" s="32"/>
      <c r="E116" s="254"/>
      <c r="F116" s="75" t="s">
        <v>392</v>
      </c>
      <c r="G116" s="16"/>
      <c r="H116" s="272" t="s">
        <v>393</v>
      </c>
      <c r="I116" s="273" t="s">
        <v>367</v>
      </c>
      <c r="J116" s="238">
        <v>1.0</v>
      </c>
      <c r="K116" s="273">
        <v>1.0</v>
      </c>
      <c r="L116" s="238">
        <f t="shared" si="9"/>
        <v>1</v>
      </c>
      <c r="M116" s="274" t="s">
        <v>368</v>
      </c>
    </row>
    <row r="117" ht="24.75" customHeight="1">
      <c r="A117" s="93"/>
      <c r="B117" s="94"/>
      <c r="C117" s="286"/>
      <c r="D117" s="270"/>
      <c r="E117" s="36"/>
      <c r="F117" s="293" t="s">
        <v>376</v>
      </c>
      <c r="G117" s="15"/>
      <c r="H117" s="15"/>
      <c r="I117" s="16"/>
      <c r="J117" s="294">
        <f>SUM(J108:J116)</f>
        <v>6</v>
      </c>
      <c r="K117" s="264"/>
      <c r="L117" s="295">
        <f>SUM(L108:L116)</f>
        <v>6</v>
      </c>
      <c r="M117" s="296"/>
    </row>
    <row r="118" ht="24.75" customHeight="1">
      <c r="A118" s="116"/>
      <c r="B118" s="83"/>
      <c r="C118" s="303"/>
      <c r="D118" s="262" t="s">
        <v>313</v>
      </c>
      <c r="E118" s="15"/>
      <c r="F118" s="15"/>
      <c r="G118" s="15"/>
      <c r="H118" s="15"/>
      <c r="I118" s="16"/>
      <c r="J118" s="263">
        <f>J117</f>
        <v>6</v>
      </c>
      <c r="K118" s="300"/>
      <c r="L118" s="263">
        <f>L117</f>
        <v>6</v>
      </c>
      <c r="M118" s="301"/>
    </row>
    <row r="119" ht="29.25" customHeight="1">
      <c r="A119" s="93"/>
      <c r="B119" s="94"/>
      <c r="C119" s="286"/>
      <c r="D119" s="304" t="s">
        <v>394</v>
      </c>
      <c r="E119" s="30"/>
      <c r="F119" s="30"/>
      <c r="G119" s="30"/>
      <c r="H119" s="30"/>
      <c r="I119" s="30"/>
      <c r="J119" s="30"/>
      <c r="K119" s="30"/>
      <c r="L119" s="30"/>
      <c r="M119" s="31"/>
    </row>
    <row r="120" ht="21.0" customHeight="1">
      <c r="A120" s="93"/>
      <c r="B120" s="286"/>
      <c r="C120" s="270"/>
      <c r="D120" s="287">
        <v>1.0</v>
      </c>
      <c r="E120" s="288" t="s">
        <v>383</v>
      </c>
      <c r="F120" s="15"/>
      <c r="G120" s="16"/>
      <c r="H120" s="88"/>
      <c r="I120" s="76"/>
      <c r="J120" s="55"/>
      <c r="K120" s="56"/>
      <c r="L120" s="289"/>
      <c r="M120" s="56"/>
    </row>
    <row r="121" ht="30.75" customHeight="1">
      <c r="A121" s="93"/>
      <c r="B121" s="94"/>
      <c r="C121" s="270"/>
      <c r="D121" s="291"/>
      <c r="E121" s="297" t="s">
        <v>72</v>
      </c>
      <c r="F121" s="288" t="s">
        <v>364</v>
      </c>
      <c r="G121" s="16"/>
      <c r="H121" s="238" t="s">
        <v>304</v>
      </c>
      <c r="I121" s="239" t="s">
        <v>304</v>
      </c>
      <c r="J121" s="240" t="s">
        <v>304</v>
      </c>
      <c r="K121" s="241" t="s">
        <v>304</v>
      </c>
      <c r="L121" s="240" t="s">
        <v>304</v>
      </c>
      <c r="M121" s="240" t="s">
        <v>304</v>
      </c>
    </row>
    <row r="122" ht="33.75" customHeight="1">
      <c r="A122" s="290"/>
      <c r="B122" s="94"/>
      <c r="C122" s="270"/>
      <c r="D122" s="235"/>
      <c r="E122" s="287" t="s">
        <v>74</v>
      </c>
      <c r="F122" s="288" t="s">
        <v>370</v>
      </c>
      <c r="G122" s="16"/>
      <c r="H122" s="238"/>
      <c r="I122" s="239"/>
      <c r="J122" s="240"/>
      <c r="K122" s="241"/>
      <c r="L122" s="240"/>
      <c r="M122" s="240"/>
    </row>
    <row r="123" ht="82.5" customHeight="1">
      <c r="A123" s="32"/>
      <c r="B123" s="32"/>
      <c r="C123" s="32"/>
      <c r="D123" s="32"/>
      <c r="E123" s="302"/>
      <c r="F123" s="75" t="s">
        <v>365</v>
      </c>
      <c r="G123" s="16"/>
      <c r="H123" s="272" t="s">
        <v>395</v>
      </c>
      <c r="I123" s="273" t="s">
        <v>367</v>
      </c>
      <c r="J123" s="238">
        <v>1.0</v>
      </c>
      <c r="K123" s="273">
        <v>3.0</v>
      </c>
      <c r="L123" s="238">
        <f t="shared" ref="L123:L128" si="10">J123*K123</f>
        <v>3</v>
      </c>
      <c r="M123" s="274" t="s">
        <v>368</v>
      </c>
    </row>
    <row r="124" ht="82.5" customHeight="1">
      <c r="A124" s="32"/>
      <c r="B124" s="32"/>
      <c r="C124" s="32"/>
      <c r="D124" s="32"/>
      <c r="E124" s="269"/>
      <c r="F124" s="75" t="s">
        <v>369</v>
      </c>
      <c r="G124" s="16"/>
      <c r="H124" s="272" t="s">
        <v>395</v>
      </c>
      <c r="I124" s="273" t="s">
        <v>367</v>
      </c>
      <c r="J124" s="238">
        <v>1.0</v>
      </c>
      <c r="K124" s="273">
        <v>3.0</v>
      </c>
      <c r="L124" s="238">
        <f t="shared" si="10"/>
        <v>3</v>
      </c>
      <c r="M124" s="274" t="s">
        <v>396</v>
      </c>
    </row>
    <row r="125" ht="84.75" customHeight="1">
      <c r="A125" s="32"/>
      <c r="B125" s="32"/>
      <c r="C125" s="32"/>
      <c r="D125" s="32"/>
      <c r="E125" s="269"/>
      <c r="F125" s="75" t="s">
        <v>386</v>
      </c>
      <c r="G125" s="16"/>
      <c r="H125" s="272" t="s">
        <v>397</v>
      </c>
      <c r="I125" s="273" t="s">
        <v>367</v>
      </c>
      <c r="J125" s="238">
        <v>1.0</v>
      </c>
      <c r="K125" s="273">
        <v>3.0</v>
      </c>
      <c r="L125" s="238">
        <f t="shared" si="10"/>
        <v>3</v>
      </c>
      <c r="M125" s="274" t="s">
        <v>368</v>
      </c>
    </row>
    <row r="126" ht="81.0" customHeight="1">
      <c r="A126" s="32"/>
      <c r="B126" s="32"/>
      <c r="C126" s="32"/>
      <c r="D126" s="32"/>
      <c r="E126" s="269"/>
      <c r="F126" s="75" t="s">
        <v>388</v>
      </c>
      <c r="G126" s="16"/>
      <c r="H126" s="272" t="s">
        <v>397</v>
      </c>
      <c r="I126" s="273" t="s">
        <v>367</v>
      </c>
      <c r="J126" s="238">
        <v>1.0</v>
      </c>
      <c r="K126" s="273">
        <v>3.0</v>
      </c>
      <c r="L126" s="238">
        <f t="shared" si="10"/>
        <v>3</v>
      </c>
      <c r="M126" s="274" t="s">
        <v>368</v>
      </c>
    </row>
    <row r="127" ht="81.75" customHeight="1">
      <c r="A127" s="93"/>
      <c r="B127" s="94"/>
      <c r="C127" s="286"/>
      <c r="D127" s="286"/>
      <c r="E127" s="269"/>
      <c r="F127" s="75" t="s">
        <v>390</v>
      </c>
      <c r="G127" s="16"/>
      <c r="H127" s="272" t="s">
        <v>398</v>
      </c>
      <c r="I127" s="273" t="s">
        <v>367</v>
      </c>
      <c r="J127" s="238">
        <v>1.0</v>
      </c>
      <c r="K127" s="273">
        <v>3.0</v>
      </c>
      <c r="L127" s="238">
        <f t="shared" si="10"/>
        <v>3</v>
      </c>
      <c r="M127" s="274" t="s">
        <v>368</v>
      </c>
    </row>
    <row r="128" ht="84.0" customHeight="1">
      <c r="A128" s="93"/>
      <c r="B128" s="94"/>
      <c r="C128" s="286"/>
      <c r="D128" s="270"/>
      <c r="E128" s="266"/>
      <c r="F128" s="75" t="s">
        <v>399</v>
      </c>
      <c r="G128" s="16"/>
      <c r="H128" s="272" t="s">
        <v>400</v>
      </c>
      <c r="I128" s="273" t="s">
        <v>367</v>
      </c>
      <c r="J128" s="238">
        <v>1.0</v>
      </c>
      <c r="K128" s="273">
        <v>3.0</v>
      </c>
      <c r="L128" s="238">
        <f t="shared" si="10"/>
        <v>3</v>
      </c>
      <c r="M128" s="274" t="s">
        <v>396</v>
      </c>
    </row>
    <row r="129" ht="36.75" customHeight="1">
      <c r="A129" s="93"/>
      <c r="B129" s="94"/>
      <c r="C129" s="286"/>
      <c r="D129" s="270"/>
      <c r="E129" s="287" t="s">
        <v>76</v>
      </c>
      <c r="F129" s="288" t="s">
        <v>371</v>
      </c>
      <c r="G129" s="16"/>
      <c r="H129" s="272"/>
      <c r="I129" s="273"/>
      <c r="J129" s="238"/>
      <c r="K129" s="273"/>
      <c r="L129" s="238"/>
      <c r="M129" s="274"/>
    </row>
    <row r="130" ht="84.75" customHeight="1">
      <c r="A130" s="93"/>
      <c r="B130" s="94"/>
      <c r="C130" s="286"/>
      <c r="D130" s="32"/>
      <c r="E130" s="254"/>
      <c r="F130" s="75" t="s">
        <v>365</v>
      </c>
      <c r="G130" s="16"/>
      <c r="H130" s="272" t="s">
        <v>401</v>
      </c>
      <c r="I130" s="273" t="s">
        <v>367</v>
      </c>
      <c r="J130" s="238">
        <v>1.0</v>
      </c>
      <c r="K130" s="273">
        <v>1.0</v>
      </c>
      <c r="L130" s="238">
        <v>1.0</v>
      </c>
      <c r="M130" s="276" t="s">
        <v>368</v>
      </c>
    </row>
    <row r="131" ht="81.75" customHeight="1">
      <c r="A131" s="93"/>
      <c r="B131" s="94"/>
      <c r="C131" s="286"/>
      <c r="D131" s="32"/>
      <c r="E131" s="32"/>
      <c r="F131" s="75" t="s">
        <v>369</v>
      </c>
      <c r="G131" s="16"/>
      <c r="H131" s="272" t="s">
        <v>395</v>
      </c>
      <c r="I131" s="273" t="s">
        <v>367</v>
      </c>
      <c r="J131" s="238">
        <v>1.0</v>
      </c>
      <c r="K131" s="273">
        <v>1.0</v>
      </c>
      <c r="L131" s="238">
        <v>1.0</v>
      </c>
      <c r="M131" s="276" t="s">
        <v>368</v>
      </c>
    </row>
    <row r="132" ht="81.0" customHeight="1">
      <c r="A132" s="93"/>
      <c r="B132" s="94"/>
      <c r="C132" s="286"/>
      <c r="D132" s="32"/>
      <c r="E132" s="32"/>
      <c r="F132" s="75" t="s">
        <v>386</v>
      </c>
      <c r="G132" s="16"/>
      <c r="H132" s="272" t="s">
        <v>395</v>
      </c>
      <c r="I132" s="273" t="s">
        <v>367</v>
      </c>
      <c r="J132" s="238">
        <v>1.0</v>
      </c>
      <c r="K132" s="273">
        <v>1.0</v>
      </c>
      <c r="L132" s="238">
        <v>1.0</v>
      </c>
      <c r="M132" s="274" t="s">
        <v>402</v>
      </c>
    </row>
    <row r="133" ht="24.75" customHeight="1">
      <c r="A133" s="93"/>
      <c r="B133" s="94"/>
      <c r="C133" s="286"/>
      <c r="D133" s="270"/>
      <c r="E133" s="36"/>
      <c r="F133" s="293" t="s">
        <v>376</v>
      </c>
      <c r="G133" s="15"/>
      <c r="H133" s="15"/>
      <c r="I133" s="16"/>
      <c r="J133" s="294">
        <f>SUM(J121:J132)</f>
        <v>9</v>
      </c>
      <c r="K133" s="264"/>
      <c r="L133" s="295">
        <f>SUM(L121:L132)</f>
        <v>21</v>
      </c>
      <c r="M133" s="296"/>
    </row>
    <row r="134" ht="24.75" customHeight="1">
      <c r="A134" s="93"/>
      <c r="B134" s="94"/>
      <c r="C134" s="286"/>
      <c r="D134" s="262" t="s">
        <v>313</v>
      </c>
      <c r="E134" s="15"/>
      <c r="F134" s="15"/>
      <c r="G134" s="15"/>
      <c r="H134" s="15"/>
      <c r="I134" s="16"/>
      <c r="J134" s="263">
        <f>J133</f>
        <v>9</v>
      </c>
      <c r="K134" s="300"/>
      <c r="L134" s="263">
        <f>L133</f>
        <v>21</v>
      </c>
      <c r="M134" s="301"/>
    </row>
    <row r="135" ht="38.25" customHeight="1">
      <c r="A135" s="305"/>
      <c r="B135" s="306">
        <v>5.0</v>
      </c>
      <c r="C135" s="304" t="s">
        <v>403</v>
      </c>
      <c r="D135" s="30"/>
      <c r="E135" s="30"/>
      <c r="F135" s="30"/>
      <c r="G135" s="31"/>
      <c r="H135" s="307"/>
      <c r="I135" s="308"/>
      <c r="J135" s="309"/>
      <c r="K135" s="310"/>
      <c r="L135" s="309">
        <f>L151+L161</f>
        <v>9</v>
      </c>
      <c r="M135" s="310"/>
    </row>
    <row r="136" ht="27.0" customHeight="1">
      <c r="A136" s="93"/>
      <c r="B136" s="94"/>
      <c r="C136" s="235"/>
      <c r="D136" s="250" t="s">
        <v>362</v>
      </c>
      <c r="E136" s="15"/>
      <c r="F136" s="15"/>
      <c r="G136" s="15"/>
      <c r="H136" s="15"/>
      <c r="I136" s="15"/>
      <c r="J136" s="15"/>
      <c r="K136" s="15"/>
      <c r="L136" s="15"/>
      <c r="M136" s="16"/>
    </row>
    <row r="137" ht="41.25" customHeight="1">
      <c r="A137" s="93"/>
      <c r="B137" s="94"/>
      <c r="C137" s="32"/>
      <c r="D137" s="287">
        <v>1.0</v>
      </c>
      <c r="E137" s="288" t="s">
        <v>404</v>
      </c>
      <c r="F137" s="15"/>
      <c r="G137" s="16"/>
      <c r="H137" s="104"/>
      <c r="I137" s="65"/>
      <c r="J137" s="55"/>
      <c r="K137" s="56"/>
      <c r="L137" s="289"/>
      <c r="M137" s="56"/>
    </row>
    <row r="138" ht="30.0" customHeight="1">
      <c r="A138" s="93"/>
      <c r="B138" s="94"/>
      <c r="C138" s="270"/>
      <c r="D138" s="291"/>
      <c r="E138" s="311" t="s">
        <v>72</v>
      </c>
      <c r="F138" s="288" t="s">
        <v>73</v>
      </c>
      <c r="G138" s="16"/>
      <c r="H138" s="238" t="s">
        <v>304</v>
      </c>
      <c r="I138" s="239" t="s">
        <v>304</v>
      </c>
      <c r="J138" s="240" t="s">
        <v>304</v>
      </c>
      <c r="K138" s="241" t="s">
        <v>304</v>
      </c>
      <c r="L138" s="240" t="s">
        <v>304</v>
      </c>
      <c r="M138" s="240" t="s">
        <v>304</v>
      </c>
    </row>
    <row r="139" ht="21.0" customHeight="1">
      <c r="A139" s="93"/>
      <c r="B139" s="94"/>
      <c r="C139" s="286"/>
      <c r="D139" s="286"/>
      <c r="E139" s="297" t="s">
        <v>74</v>
      </c>
      <c r="F139" s="288" t="s">
        <v>75</v>
      </c>
      <c r="G139" s="16"/>
      <c r="H139" s="88"/>
      <c r="I139" s="76"/>
      <c r="J139" s="55"/>
      <c r="K139" s="56"/>
      <c r="L139" s="289"/>
      <c r="M139" s="56"/>
    </row>
    <row r="140" ht="82.5" customHeight="1">
      <c r="A140" s="93"/>
      <c r="B140" s="94"/>
      <c r="C140" s="286"/>
      <c r="D140" s="286"/>
      <c r="E140" s="235"/>
      <c r="F140" s="288" t="s">
        <v>365</v>
      </c>
      <c r="G140" s="16"/>
      <c r="H140" s="272" t="s">
        <v>405</v>
      </c>
      <c r="I140" s="273" t="s">
        <v>367</v>
      </c>
      <c r="J140" s="238">
        <v>1.0</v>
      </c>
      <c r="K140" s="273">
        <v>1.0</v>
      </c>
      <c r="L140" s="238">
        <f t="shared" ref="L140:L141" si="11">J140*K140</f>
        <v>1</v>
      </c>
      <c r="M140" s="312" t="s">
        <v>406</v>
      </c>
    </row>
    <row r="141" ht="63.0" customHeight="1">
      <c r="A141" s="93"/>
      <c r="B141" s="94"/>
      <c r="C141" s="286"/>
      <c r="D141" s="270"/>
      <c r="E141" s="36"/>
      <c r="F141" s="288" t="s">
        <v>369</v>
      </c>
      <c r="G141" s="16"/>
      <c r="H141" s="272" t="s">
        <v>405</v>
      </c>
      <c r="I141" s="273" t="s">
        <v>367</v>
      </c>
      <c r="J141" s="238">
        <v>1.0</v>
      </c>
      <c r="K141" s="273">
        <v>1.0</v>
      </c>
      <c r="L141" s="238">
        <f t="shared" si="11"/>
        <v>1</v>
      </c>
      <c r="M141" s="36"/>
    </row>
    <row r="142" ht="21.0" customHeight="1">
      <c r="A142" s="93"/>
      <c r="B142" s="94"/>
      <c r="C142" s="286"/>
      <c r="D142" s="32"/>
      <c r="E142" s="287" t="s">
        <v>76</v>
      </c>
      <c r="F142" s="288" t="s">
        <v>77</v>
      </c>
      <c r="G142" s="16"/>
      <c r="H142" s="88"/>
      <c r="I142" s="76"/>
      <c r="J142" s="55"/>
      <c r="K142" s="56"/>
      <c r="L142" s="289"/>
      <c r="M142" s="56"/>
    </row>
    <row r="143" ht="45.75" customHeight="1">
      <c r="A143" s="93"/>
      <c r="B143" s="94"/>
      <c r="C143" s="286"/>
      <c r="D143" s="32"/>
      <c r="E143" s="235"/>
      <c r="F143" s="288" t="s">
        <v>386</v>
      </c>
      <c r="G143" s="16"/>
      <c r="H143" s="272" t="s">
        <v>407</v>
      </c>
      <c r="I143" s="273" t="s">
        <v>367</v>
      </c>
      <c r="J143" s="238">
        <v>1.0</v>
      </c>
      <c r="K143" s="273">
        <v>1.0</v>
      </c>
      <c r="L143" s="238">
        <f t="shared" ref="L143:L144" si="12">J143*K143</f>
        <v>1</v>
      </c>
      <c r="M143" s="312" t="s">
        <v>408</v>
      </c>
    </row>
    <row r="144" ht="45.75" customHeight="1">
      <c r="A144" s="93"/>
      <c r="B144" s="94"/>
      <c r="C144" s="286"/>
      <c r="D144" s="286"/>
      <c r="E144" s="32"/>
      <c r="F144" s="288" t="s">
        <v>388</v>
      </c>
      <c r="G144" s="16"/>
      <c r="H144" s="272" t="s">
        <v>407</v>
      </c>
      <c r="I144" s="273" t="s">
        <v>367</v>
      </c>
      <c r="J144" s="238">
        <v>1.0</v>
      </c>
      <c r="K144" s="273">
        <v>1.0</v>
      </c>
      <c r="L144" s="238">
        <f t="shared" si="12"/>
        <v>1</v>
      </c>
      <c r="M144" s="36"/>
    </row>
    <row r="145" ht="24.75" customHeight="1">
      <c r="A145" s="93"/>
      <c r="B145" s="94"/>
      <c r="C145" s="270"/>
      <c r="D145" s="286"/>
      <c r="E145" s="36"/>
      <c r="F145" s="293" t="s">
        <v>409</v>
      </c>
      <c r="G145" s="15"/>
      <c r="H145" s="15"/>
      <c r="I145" s="16"/>
      <c r="J145" s="294">
        <f>SUM(J138:J144)</f>
        <v>4</v>
      </c>
      <c r="K145" s="264"/>
      <c r="L145" s="295">
        <f>SUM(L138:L144)</f>
        <v>4</v>
      </c>
      <c r="M145" s="296"/>
    </row>
    <row r="146" ht="35.25" customHeight="1">
      <c r="A146" s="313"/>
      <c r="B146" s="270"/>
      <c r="C146" s="32"/>
      <c r="D146" s="287">
        <v>2.0</v>
      </c>
      <c r="E146" s="288" t="s">
        <v>410</v>
      </c>
      <c r="F146" s="15"/>
      <c r="G146" s="16"/>
      <c r="H146" s="314"/>
      <c r="I146" s="248"/>
      <c r="J146" s="63"/>
      <c r="K146" s="244"/>
      <c r="L146" s="63"/>
      <c r="M146" s="244"/>
    </row>
    <row r="147" ht="21.0" customHeight="1">
      <c r="A147" s="93"/>
      <c r="B147" s="32"/>
      <c r="C147" s="32"/>
      <c r="D147" s="235"/>
      <c r="E147" s="287" t="s">
        <v>76</v>
      </c>
      <c r="F147" s="288" t="s">
        <v>77</v>
      </c>
      <c r="G147" s="16"/>
      <c r="H147" s="88"/>
      <c r="I147" s="76"/>
      <c r="J147" s="55"/>
      <c r="K147" s="56"/>
      <c r="L147" s="289"/>
      <c r="M147" s="56"/>
    </row>
    <row r="148" ht="108.75" customHeight="1">
      <c r="A148" s="93"/>
      <c r="B148" s="94"/>
      <c r="C148" s="286"/>
      <c r="D148" s="32"/>
      <c r="E148" s="254"/>
      <c r="F148" s="75" t="s">
        <v>365</v>
      </c>
      <c r="G148" s="16"/>
      <c r="H148" s="272" t="s">
        <v>411</v>
      </c>
      <c r="I148" s="273" t="s">
        <v>367</v>
      </c>
      <c r="J148" s="238">
        <v>1.0</v>
      </c>
      <c r="K148" s="273">
        <v>0.5</v>
      </c>
      <c r="L148" s="238">
        <f t="shared" ref="L148:L149" si="13">J148*K148</f>
        <v>0.5</v>
      </c>
      <c r="M148" s="276" t="s">
        <v>408</v>
      </c>
    </row>
    <row r="149" ht="81.75" customHeight="1">
      <c r="A149" s="93"/>
      <c r="B149" s="94"/>
      <c r="C149" s="286"/>
      <c r="D149" s="32"/>
      <c r="E149" s="32"/>
      <c r="F149" s="75" t="s">
        <v>369</v>
      </c>
      <c r="G149" s="16"/>
      <c r="H149" s="272" t="s">
        <v>412</v>
      </c>
      <c r="I149" s="273" t="s">
        <v>367</v>
      </c>
      <c r="J149" s="238">
        <v>1.0</v>
      </c>
      <c r="K149" s="273">
        <v>0.5</v>
      </c>
      <c r="L149" s="238">
        <f t="shared" si="13"/>
        <v>0.5</v>
      </c>
      <c r="M149" s="312" t="s">
        <v>413</v>
      </c>
    </row>
    <row r="150" ht="24.75" customHeight="1">
      <c r="A150" s="93"/>
      <c r="B150" s="94"/>
      <c r="C150" s="286"/>
      <c r="D150" s="36"/>
      <c r="E150" s="36"/>
      <c r="F150" s="293" t="s">
        <v>414</v>
      </c>
      <c r="G150" s="15"/>
      <c r="H150" s="15"/>
      <c r="I150" s="16"/>
      <c r="J150" s="294">
        <f>SUM(J148:J149)</f>
        <v>2</v>
      </c>
      <c r="K150" s="264"/>
      <c r="L150" s="295">
        <f>SUM(L148:L149)</f>
        <v>1</v>
      </c>
      <c r="M150" s="32"/>
    </row>
    <row r="151" ht="24.75" customHeight="1">
      <c r="A151" s="93"/>
      <c r="B151" s="94"/>
      <c r="C151" s="286"/>
      <c r="D151" s="262" t="s">
        <v>313</v>
      </c>
      <c r="E151" s="15"/>
      <c r="F151" s="15"/>
      <c r="G151" s="15"/>
      <c r="H151" s="15"/>
      <c r="I151" s="16"/>
      <c r="J151" s="263">
        <f>J150+J145</f>
        <v>6</v>
      </c>
      <c r="K151" s="300"/>
      <c r="L151" s="263">
        <f>L150+L145</f>
        <v>5</v>
      </c>
      <c r="M151" s="301"/>
    </row>
    <row r="152" ht="29.25" customHeight="1">
      <c r="A152" s="93"/>
      <c r="B152" s="94"/>
      <c r="C152" s="286"/>
      <c r="D152" s="250" t="s">
        <v>382</v>
      </c>
      <c r="E152" s="15"/>
      <c r="F152" s="15"/>
      <c r="G152" s="15"/>
      <c r="H152" s="15"/>
      <c r="I152" s="15"/>
      <c r="J152" s="15"/>
      <c r="K152" s="15"/>
      <c r="L152" s="15"/>
      <c r="M152" s="16"/>
    </row>
    <row r="153" ht="41.25" customHeight="1">
      <c r="A153" s="93"/>
      <c r="B153" s="94"/>
      <c r="C153" s="270"/>
      <c r="D153" s="287">
        <v>1.0</v>
      </c>
      <c r="E153" s="288" t="s">
        <v>404</v>
      </c>
      <c r="F153" s="15"/>
      <c r="G153" s="16"/>
      <c r="H153" s="104"/>
      <c r="I153" s="65"/>
      <c r="J153" s="55"/>
      <c r="K153" s="56"/>
      <c r="L153" s="289"/>
      <c r="M153" s="56"/>
    </row>
    <row r="154" ht="20.25" customHeight="1">
      <c r="A154" s="93"/>
      <c r="B154" s="94"/>
      <c r="C154" s="270"/>
      <c r="D154" s="291"/>
      <c r="E154" s="311" t="s">
        <v>72</v>
      </c>
      <c r="F154" s="288" t="s">
        <v>73</v>
      </c>
      <c r="G154" s="16"/>
      <c r="H154" s="238" t="s">
        <v>304</v>
      </c>
      <c r="I154" s="239" t="s">
        <v>304</v>
      </c>
      <c r="J154" s="240" t="s">
        <v>304</v>
      </c>
      <c r="K154" s="241" t="s">
        <v>304</v>
      </c>
      <c r="L154" s="240" t="s">
        <v>304</v>
      </c>
      <c r="M154" s="240" t="s">
        <v>304</v>
      </c>
    </row>
    <row r="155" ht="21.0" customHeight="1">
      <c r="A155" s="93"/>
      <c r="B155" s="94"/>
      <c r="C155" s="286"/>
      <c r="D155" s="286"/>
      <c r="E155" s="297" t="s">
        <v>74</v>
      </c>
      <c r="F155" s="288" t="s">
        <v>75</v>
      </c>
      <c r="G155" s="16"/>
      <c r="H155" s="88"/>
      <c r="I155" s="76"/>
      <c r="J155" s="55"/>
      <c r="K155" s="56"/>
      <c r="L155" s="289"/>
      <c r="M155" s="56"/>
    </row>
    <row r="156" ht="108.0" customHeight="1">
      <c r="A156" s="93"/>
      <c r="B156" s="94"/>
      <c r="C156" s="286"/>
      <c r="D156" s="286"/>
      <c r="E156" s="291"/>
      <c r="F156" s="75" t="s">
        <v>415</v>
      </c>
      <c r="G156" s="16"/>
      <c r="H156" s="272" t="s">
        <v>416</v>
      </c>
      <c r="I156" s="273" t="s">
        <v>367</v>
      </c>
      <c r="J156" s="238">
        <v>1.0</v>
      </c>
      <c r="K156" s="273">
        <v>1.0</v>
      </c>
      <c r="L156" s="238">
        <f t="shared" ref="L156:L159" si="14">J156*K156</f>
        <v>1</v>
      </c>
      <c r="M156" s="315" t="s">
        <v>408</v>
      </c>
    </row>
    <row r="157" ht="65.25" customHeight="1">
      <c r="A157" s="93"/>
      <c r="B157" s="94"/>
      <c r="C157" s="286"/>
      <c r="D157" s="286"/>
      <c r="E157" s="286"/>
      <c r="F157" s="75" t="s">
        <v>369</v>
      </c>
      <c r="G157" s="16"/>
      <c r="H157" s="272" t="s">
        <v>417</v>
      </c>
      <c r="I157" s="273" t="s">
        <v>367</v>
      </c>
      <c r="J157" s="238">
        <v>1.0</v>
      </c>
      <c r="K157" s="273">
        <v>1.0</v>
      </c>
      <c r="L157" s="238">
        <f t="shared" si="14"/>
        <v>1</v>
      </c>
      <c r="M157" s="312" t="s">
        <v>408</v>
      </c>
    </row>
    <row r="158" ht="55.5" customHeight="1">
      <c r="A158" s="116"/>
      <c r="B158" s="83"/>
      <c r="C158" s="303"/>
      <c r="D158" s="303"/>
      <c r="E158" s="303"/>
      <c r="F158" s="75" t="s">
        <v>386</v>
      </c>
      <c r="G158" s="16"/>
      <c r="H158" s="272" t="s">
        <v>391</v>
      </c>
      <c r="I158" s="273" t="s">
        <v>367</v>
      </c>
      <c r="J158" s="238">
        <v>1.0</v>
      </c>
      <c r="K158" s="273">
        <v>1.0</v>
      </c>
      <c r="L158" s="238">
        <f t="shared" si="14"/>
        <v>1</v>
      </c>
      <c r="M158" s="36"/>
    </row>
    <row r="159" ht="105.75" customHeight="1">
      <c r="A159" s="93"/>
      <c r="B159" s="94"/>
      <c r="C159" s="286"/>
      <c r="D159" s="286"/>
      <c r="E159" s="286"/>
      <c r="F159" s="75" t="s">
        <v>388</v>
      </c>
      <c r="G159" s="16"/>
      <c r="H159" s="272" t="s">
        <v>391</v>
      </c>
      <c r="I159" s="273" t="s">
        <v>367</v>
      </c>
      <c r="J159" s="238">
        <v>1.0</v>
      </c>
      <c r="K159" s="273">
        <v>1.0</v>
      </c>
      <c r="L159" s="238">
        <f t="shared" si="14"/>
        <v>1</v>
      </c>
      <c r="M159" s="296" t="s">
        <v>408</v>
      </c>
    </row>
    <row r="160" ht="24.75" customHeight="1">
      <c r="A160" s="93"/>
      <c r="B160" s="94"/>
      <c r="C160" s="286"/>
      <c r="D160" s="303"/>
      <c r="E160" s="303"/>
      <c r="F160" s="293" t="s">
        <v>409</v>
      </c>
      <c r="G160" s="15"/>
      <c r="H160" s="15"/>
      <c r="I160" s="16"/>
      <c r="J160" s="294">
        <f>SUM(J154:J159)</f>
        <v>4</v>
      </c>
      <c r="K160" s="264"/>
      <c r="L160" s="295">
        <f>SUM(L154:L159)</f>
        <v>4</v>
      </c>
      <c r="M160" s="296"/>
    </row>
    <row r="161" ht="24.75" customHeight="1">
      <c r="A161" s="93"/>
      <c r="B161" s="94"/>
      <c r="C161" s="286"/>
      <c r="D161" s="262" t="s">
        <v>313</v>
      </c>
      <c r="E161" s="15"/>
      <c r="F161" s="15"/>
      <c r="G161" s="15"/>
      <c r="H161" s="15"/>
      <c r="I161" s="16"/>
      <c r="J161" s="263">
        <f>J160</f>
        <v>4</v>
      </c>
      <c r="K161" s="300"/>
      <c r="L161" s="263">
        <f>L160</f>
        <v>4</v>
      </c>
      <c r="M161" s="301"/>
    </row>
    <row r="162" ht="66.0" customHeight="1">
      <c r="A162" s="283"/>
      <c r="B162" s="267">
        <v>6.0</v>
      </c>
      <c r="C162" s="250" t="s">
        <v>418</v>
      </c>
      <c r="D162" s="15"/>
      <c r="E162" s="15"/>
      <c r="F162" s="15"/>
      <c r="G162" s="16"/>
      <c r="H162" s="316"/>
      <c r="I162" s="317"/>
      <c r="J162" s="253"/>
      <c r="K162" s="257"/>
      <c r="L162" s="253">
        <f>L164+L166</f>
        <v>4</v>
      </c>
      <c r="M162" s="257"/>
    </row>
    <row r="163" ht="25.5" customHeight="1">
      <c r="A163" s="93"/>
      <c r="B163" s="94"/>
      <c r="C163" s="286"/>
      <c r="D163" s="250" t="s">
        <v>419</v>
      </c>
      <c r="E163" s="15"/>
      <c r="F163" s="15"/>
      <c r="G163" s="15"/>
      <c r="H163" s="15"/>
      <c r="I163" s="15"/>
      <c r="J163" s="15"/>
      <c r="K163" s="15"/>
      <c r="L163" s="16"/>
      <c r="M163" s="318" t="s">
        <v>420</v>
      </c>
    </row>
    <row r="164" ht="78.0" customHeight="1">
      <c r="A164" s="93"/>
      <c r="B164" s="94"/>
      <c r="C164" s="286"/>
      <c r="D164" s="241">
        <v>1.0</v>
      </c>
      <c r="E164" s="75" t="s">
        <v>421</v>
      </c>
      <c r="F164" s="15"/>
      <c r="G164" s="16"/>
      <c r="H164" s="319" t="s">
        <v>422</v>
      </c>
      <c r="I164" s="273" t="s">
        <v>423</v>
      </c>
      <c r="J164" s="238">
        <v>1.0</v>
      </c>
      <c r="K164" s="238">
        <v>2.0</v>
      </c>
      <c r="L164" s="238">
        <v>2.0</v>
      </c>
      <c r="M164" s="36"/>
    </row>
    <row r="165" ht="25.5" customHeight="1">
      <c r="A165" s="93"/>
      <c r="B165" s="94"/>
      <c r="C165" s="286"/>
      <c r="D165" s="250" t="s">
        <v>351</v>
      </c>
      <c r="E165" s="15"/>
      <c r="F165" s="15"/>
      <c r="G165" s="15"/>
      <c r="H165" s="15"/>
      <c r="I165" s="15"/>
      <c r="J165" s="15"/>
      <c r="K165" s="15"/>
      <c r="L165" s="16"/>
      <c r="M165" s="318" t="s">
        <v>424</v>
      </c>
    </row>
    <row r="166" ht="47.25" customHeight="1">
      <c r="A166" s="93"/>
      <c r="B166" s="94"/>
      <c r="C166" s="286"/>
      <c r="D166" s="241">
        <v>1.0</v>
      </c>
      <c r="E166" s="75" t="s">
        <v>425</v>
      </c>
      <c r="F166" s="15"/>
      <c r="G166" s="16"/>
      <c r="H166" s="272" t="s">
        <v>426</v>
      </c>
      <c r="I166" s="273" t="s">
        <v>423</v>
      </c>
      <c r="J166" s="238">
        <v>1.0</v>
      </c>
      <c r="K166" s="273">
        <v>2.0</v>
      </c>
      <c r="L166" s="238">
        <v>2.0</v>
      </c>
      <c r="M166" s="32"/>
    </row>
    <row r="167" ht="54.0" customHeight="1">
      <c r="A167" s="320"/>
      <c r="B167" s="267">
        <v>7.0</v>
      </c>
      <c r="C167" s="250" t="s">
        <v>427</v>
      </c>
      <c r="D167" s="15"/>
      <c r="E167" s="15"/>
      <c r="F167" s="15"/>
      <c r="G167" s="16"/>
      <c r="H167" s="317"/>
      <c r="I167" s="253"/>
      <c r="J167" s="281"/>
      <c r="K167" s="281"/>
      <c r="L167" s="281"/>
      <c r="M167" s="321"/>
    </row>
    <row r="168" ht="48.0" customHeight="1">
      <c r="A168" s="322"/>
      <c r="B168" s="278"/>
      <c r="C168" s="311"/>
      <c r="D168" s="288" t="s">
        <v>428</v>
      </c>
      <c r="E168" s="15"/>
      <c r="F168" s="15"/>
      <c r="G168" s="16"/>
      <c r="H168" s="248"/>
      <c r="I168" s="63"/>
      <c r="J168" s="323"/>
      <c r="K168" s="323"/>
      <c r="L168" s="323"/>
      <c r="M168" s="324" t="s">
        <v>429</v>
      </c>
    </row>
    <row r="169" ht="42.75" customHeight="1">
      <c r="A169" s="320"/>
      <c r="B169" s="267">
        <v>8.0</v>
      </c>
      <c r="C169" s="250" t="s">
        <v>430</v>
      </c>
      <c r="D169" s="15"/>
      <c r="E169" s="15"/>
      <c r="F169" s="15"/>
      <c r="G169" s="16"/>
      <c r="H169" s="317"/>
      <c r="I169" s="253"/>
      <c r="J169" s="281"/>
      <c r="K169" s="281"/>
      <c r="L169" s="281"/>
      <c r="M169" s="282"/>
    </row>
    <row r="170" ht="29.25" customHeight="1">
      <c r="A170" s="322"/>
      <c r="B170" s="270"/>
      <c r="C170" s="287">
        <v>1.0</v>
      </c>
      <c r="D170" s="288" t="s">
        <v>431</v>
      </c>
      <c r="E170" s="15"/>
      <c r="F170" s="15"/>
      <c r="G170" s="16"/>
      <c r="H170" s="248"/>
      <c r="I170" s="63"/>
      <c r="J170" s="323"/>
      <c r="K170" s="323"/>
      <c r="L170" s="323"/>
      <c r="M170" s="325" t="s">
        <v>429</v>
      </c>
    </row>
    <row r="171" ht="59.25" customHeight="1">
      <c r="A171" s="322"/>
      <c r="B171" s="278"/>
      <c r="C171" s="241">
        <v>2.0</v>
      </c>
      <c r="D171" s="75" t="s">
        <v>432</v>
      </c>
      <c r="E171" s="15"/>
      <c r="F171" s="15"/>
      <c r="G171" s="16"/>
      <c r="H171" s="248"/>
      <c r="I171" s="63"/>
      <c r="J171" s="323"/>
      <c r="K171" s="323"/>
      <c r="L171" s="323"/>
      <c r="M171" s="325" t="s">
        <v>429</v>
      </c>
    </row>
    <row r="172" ht="45.75" customHeight="1">
      <c r="A172" s="320"/>
      <c r="B172" s="267">
        <v>9.0</v>
      </c>
      <c r="C172" s="250" t="s">
        <v>433</v>
      </c>
      <c r="D172" s="15"/>
      <c r="E172" s="15"/>
      <c r="F172" s="15"/>
      <c r="G172" s="16"/>
      <c r="H172" s="317"/>
      <c r="I172" s="253"/>
      <c r="J172" s="281"/>
      <c r="K172" s="281"/>
      <c r="L172" s="281"/>
      <c r="M172" s="282"/>
    </row>
    <row r="173" ht="45.75" customHeight="1">
      <c r="A173" s="326"/>
      <c r="B173" s="278"/>
      <c r="C173" s="311"/>
      <c r="D173" s="288" t="s">
        <v>434</v>
      </c>
      <c r="E173" s="15"/>
      <c r="F173" s="15"/>
      <c r="G173" s="16"/>
      <c r="H173" s="248"/>
      <c r="I173" s="63"/>
      <c r="J173" s="323"/>
      <c r="K173" s="323"/>
      <c r="L173" s="323"/>
      <c r="M173" s="325" t="s">
        <v>429</v>
      </c>
    </row>
    <row r="174" ht="33.75" customHeight="1">
      <c r="A174" s="283"/>
      <c r="B174" s="327">
        <v>10.0</v>
      </c>
      <c r="C174" s="304" t="s">
        <v>435</v>
      </c>
      <c r="D174" s="30"/>
      <c r="E174" s="30"/>
      <c r="F174" s="30"/>
      <c r="G174" s="31"/>
      <c r="H174" s="328"/>
      <c r="I174" s="329"/>
      <c r="J174" s="330"/>
      <c r="K174" s="331"/>
      <c r="L174" s="330">
        <f>L178</f>
        <v>18</v>
      </c>
      <c r="M174" s="331"/>
    </row>
    <row r="175" ht="45.0" customHeight="1">
      <c r="A175" s="313"/>
      <c r="B175" s="270"/>
      <c r="C175" s="287">
        <v>1.0</v>
      </c>
      <c r="D175" s="18" t="s">
        <v>94</v>
      </c>
      <c r="E175" s="15"/>
      <c r="F175" s="15"/>
      <c r="G175" s="16"/>
      <c r="H175" s="314"/>
      <c r="I175" s="248"/>
      <c r="J175" s="63"/>
      <c r="K175" s="244"/>
      <c r="L175" s="244"/>
      <c r="M175" s="332" t="s">
        <v>436</v>
      </c>
    </row>
    <row r="176" ht="48.0" customHeight="1">
      <c r="A176" s="313"/>
      <c r="B176" s="270"/>
      <c r="C176" s="241">
        <v>2.0</v>
      </c>
      <c r="D176" s="107" t="s">
        <v>95</v>
      </c>
      <c r="E176" s="22"/>
      <c r="F176" s="22"/>
      <c r="G176" s="68"/>
      <c r="H176" s="314"/>
      <c r="I176" s="248"/>
      <c r="J176" s="63"/>
      <c r="K176" s="244"/>
      <c r="L176" s="244"/>
      <c r="M176" s="332" t="s">
        <v>437</v>
      </c>
    </row>
    <row r="177" ht="63.75" customHeight="1">
      <c r="A177" s="313"/>
      <c r="B177" s="270"/>
      <c r="C177" s="241">
        <v>3.0</v>
      </c>
      <c r="D177" s="87" t="s">
        <v>438</v>
      </c>
      <c r="E177" s="15"/>
      <c r="F177" s="15"/>
      <c r="G177" s="16"/>
      <c r="H177" s="314"/>
      <c r="I177" s="248"/>
      <c r="J177" s="63"/>
      <c r="K177" s="244"/>
      <c r="L177" s="244"/>
      <c r="M177" s="332" t="s">
        <v>436</v>
      </c>
    </row>
    <row r="178" ht="50.25" customHeight="1">
      <c r="A178" s="313"/>
      <c r="B178" s="270"/>
      <c r="C178" s="241">
        <v>4.0</v>
      </c>
      <c r="D178" s="87" t="s">
        <v>97</v>
      </c>
      <c r="E178" s="15"/>
      <c r="F178" s="15"/>
      <c r="G178" s="16"/>
      <c r="H178" s="314"/>
      <c r="I178" s="248"/>
      <c r="J178" s="63"/>
      <c r="K178" s="244"/>
      <c r="L178" s="63">
        <f>L179</f>
        <v>18</v>
      </c>
      <c r="M178" s="244"/>
    </row>
    <row r="179" ht="60.0" customHeight="1">
      <c r="A179" s="93"/>
      <c r="B179" s="94"/>
      <c r="C179" s="286"/>
      <c r="D179" s="241"/>
      <c r="E179" s="75" t="s">
        <v>439</v>
      </c>
      <c r="F179" s="15"/>
      <c r="G179" s="16"/>
      <c r="H179" s="272" t="s">
        <v>440</v>
      </c>
      <c r="I179" s="273" t="s">
        <v>349</v>
      </c>
      <c r="J179" s="238">
        <v>6.0</v>
      </c>
      <c r="K179" s="273">
        <v>3.0</v>
      </c>
      <c r="L179" s="238">
        <f>J179*K179</f>
        <v>18</v>
      </c>
      <c r="M179" s="276" t="s">
        <v>436</v>
      </c>
    </row>
    <row r="180" ht="45.75" customHeight="1">
      <c r="A180" s="313"/>
      <c r="B180" s="270"/>
      <c r="C180" s="241">
        <v>5.0</v>
      </c>
      <c r="D180" s="87" t="s">
        <v>98</v>
      </c>
      <c r="E180" s="15"/>
      <c r="F180" s="15"/>
      <c r="G180" s="16"/>
      <c r="H180" s="314"/>
      <c r="I180" s="248"/>
      <c r="J180" s="63"/>
      <c r="K180" s="244"/>
      <c r="L180" s="244"/>
      <c r="M180" s="332" t="s">
        <v>436</v>
      </c>
    </row>
    <row r="181" ht="50.25" customHeight="1">
      <c r="A181" s="313"/>
      <c r="B181" s="270"/>
      <c r="C181" s="241">
        <v>6.0</v>
      </c>
      <c r="D181" s="87" t="s">
        <v>99</v>
      </c>
      <c r="E181" s="15"/>
      <c r="F181" s="15"/>
      <c r="G181" s="16"/>
      <c r="H181" s="314"/>
      <c r="I181" s="248"/>
      <c r="J181" s="63"/>
      <c r="K181" s="244"/>
      <c r="L181" s="244"/>
      <c r="M181" s="332" t="s">
        <v>436</v>
      </c>
    </row>
    <row r="182" ht="84.0" customHeight="1">
      <c r="A182" s="313"/>
      <c r="B182" s="270"/>
      <c r="C182" s="241">
        <v>7.0</v>
      </c>
      <c r="D182" s="87" t="s">
        <v>100</v>
      </c>
      <c r="E182" s="15"/>
      <c r="F182" s="15"/>
      <c r="G182" s="16"/>
      <c r="H182" s="314"/>
      <c r="I182" s="248"/>
      <c r="J182" s="63"/>
      <c r="K182" s="244"/>
      <c r="L182" s="244"/>
      <c r="M182" s="332" t="s">
        <v>436</v>
      </c>
    </row>
    <row r="183" ht="81.0" customHeight="1">
      <c r="A183" s="313"/>
      <c r="B183" s="270"/>
      <c r="C183" s="241">
        <v>8.0</v>
      </c>
      <c r="D183" s="87" t="s">
        <v>101</v>
      </c>
      <c r="E183" s="15"/>
      <c r="F183" s="15"/>
      <c r="G183" s="16"/>
      <c r="H183" s="314"/>
      <c r="I183" s="248"/>
      <c r="J183" s="63"/>
      <c r="K183" s="244"/>
      <c r="L183" s="244"/>
      <c r="M183" s="332" t="s">
        <v>436</v>
      </c>
    </row>
    <row r="184" ht="45.75" customHeight="1">
      <c r="A184" s="322"/>
      <c r="B184" s="254" t="s">
        <v>441</v>
      </c>
      <c r="C184" s="75" t="s">
        <v>442</v>
      </c>
      <c r="D184" s="15"/>
      <c r="E184" s="15"/>
      <c r="F184" s="15"/>
      <c r="G184" s="16"/>
      <c r="H184" s="248"/>
      <c r="I184" s="63"/>
      <c r="J184" s="323"/>
      <c r="K184" s="323"/>
      <c r="L184" s="323"/>
      <c r="M184" s="323"/>
    </row>
    <row r="185" ht="43.5" customHeight="1">
      <c r="A185" s="322"/>
      <c r="B185" s="270"/>
      <c r="C185" s="287">
        <v>1.0</v>
      </c>
      <c r="D185" s="288" t="s">
        <v>443</v>
      </c>
      <c r="E185" s="15"/>
      <c r="F185" s="15"/>
      <c r="G185" s="16"/>
      <c r="H185" s="248"/>
      <c r="I185" s="63"/>
      <c r="J185" s="323"/>
      <c r="K185" s="323"/>
      <c r="L185" s="323"/>
      <c r="M185" s="276" t="s">
        <v>444</v>
      </c>
    </row>
    <row r="186" ht="40.5" customHeight="1">
      <c r="A186" s="322"/>
      <c r="B186" s="278"/>
      <c r="C186" s="287">
        <v>2.0</v>
      </c>
      <c r="D186" s="288" t="s">
        <v>445</v>
      </c>
      <c r="E186" s="15"/>
      <c r="F186" s="15"/>
      <c r="G186" s="16"/>
      <c r="H186" s="248"/>
      <c r="I186" s="63"/>
      <c r="J186" s="323"/>
      <c r="K186" s="323"/>
      <c r="L186" s="323"/>
      <c r="M186" s="276" t="s">
        <v>444</v>
      </c>
    </row>
    <row r="187" ht="63.0" customHeight="1">
      <c r="A187" s="322"/>
      <c r="B187" s="254" t="s">
        <v>446</v>
      </c>
      <c r="C187" s="75" t="s">
        <v>105</v>
      </c>
      <c r="D187" s="15"/>
      <c r="E187" s="15"/>
      <c r="F187" s="15"/>
      <c r="G187" s="16"/>
      <c r="H187" s="333"/>
      <c r="I187" s="46"/>
      <c r="J187" s="334"/>
      <c r="K187" s="334"/>
      <c r="L187" s="334"/>
      <c r="M187" s="323"/>
    </row>
    <row r="188" ht="37.5" customHeight="1">
      <c r="A188" s="322"/>
      <c r="B188" s="278"/>
      <c r="C188" s="287">
        <v>1.0</v>
      </c>
      <c r="D188" s="288" t="s">
        <v>447</v>
      </c>
      <c r="E188" s="15"/>
      <c r="F188" s="15"/>
      <c r="G188" s="16"/>
      <c r="H188" s="248"/>
      <c r="I188" s="63"/>
      <c r="J188" s="323"/>
      <c r="K188" s="323"/>
      <c r="L188" s="323"/>
      <c r="M188" s="335" t="s">
        <v>444</v>
      </c>
    </row>
    <row r="189" ht="39.0" customHeight="1">
      <c r="A189" s="322"/>
      <c r="B189" s="278"/>
      <c r="C189" s="287">
        <v>2.0</v>
      </c>
      <c r="D189" s="288" t="s">
        <v>448</v>
      </c>
      <c r="E189" s="15"/>
      <c r="F189" s="15"/>
      <c r="G189" s="16"/>
      <c r="H189" s="248"/>
      <c r="I189" s="63"/>
      <c r="J189" s="323"/>
      <c r="K189" s="323"/>
      <c r="L189" s="323"/>
      <c r="M189" s="335" t="s">
        <v>444</v>
      </c>
    </row>
    <row r="190" ht="35.25" customHeight="1">
      <c r="A190" s="322"/>
      <c r="B190" s="336" t="s">
        <v>449</v>
      </c>
      <c r="C190" s="75" t="s">
        <v>108</v>
      </c>
      <c r="D190" s="15"/>
      <c r="E190" s="15"/>
      <c r="F190" s="15"/>
      <c r="G190" s="16"/>
      <c r="H190" s="337"/>
      <c r="I190" s="338"/>
      <c r="J190" s="339"/>
      <c r="K190" s="339"/>
      <c r="L190" s="339"/>
      <c r="M190" s="340" t="s">
        <v>450</v>
      </c>
    </row>
    <row r="191" ht="16.5" customHeight="1">
      <c r="A191" s="322"/>
      <c r="B191" s="313"/>
      <c r="C191" s="341" t="s">
        <v>17</v>
      </c>
      <c r="D191" s="342" t="s">
        <v>109</v>
      </c>
      <c r="E191" s="15"/>
      <c r="F191" s="15"/>
      <c r="G191" s="16"/>
      <c r="H191" s="337"/>
      <c r="I191" s="338"/>
      <c r="J191" s="339"/>
      <c r="K191" s="339"/>
      <c r="L191" s="339"/>
      <c r="M191" s="340"/>
    </row>
    <row r="192" ht="18.75" customHeight="1">
      <c r="A192" s="322"/>
      <c r="B192" s="313"/>
      <c r="C192" s="341" t="s">
        <v>20</v>
      </c>
      <c r="D192" s="342" t="s">
        <v>110</v>
      </c>
      <c r="E192" s="15"/>
      <c r="F192" s="15"/>
      <c r="G192" s="16"/>
      <c r="H192" s="337"/>
      <c r="I192" s="338"/>
      <c r="J192" s="339"/>
      <c r="K192" s="339"/>
      <c r="L192" s="339"/>
      <c r="M192" s="340"/>
    </row>
    <row r="193" ht="18.0" customHeight="1">
      <c r="A193" s="322"/>
      <c r="B193" s="243"/>
      <c r="C193" s="341" t="s">
        <v>23</v>
      </c>
      <c r="D193" s="342" t="s">
        <v>111</v>
      </c>
      <c r="E193" s="15"/>
      <c r="F193" s="15"/>
      <c r="G193" s="16"/>
      <c r="H193" s="337"/>
      <c r="I193" s="338"/>
      <c r="J193" s="323"/>
      <c r="K193" s="323"/>
      <c r="L193" s="323"/>
      <c r="M193" s="340"/>
    </row>
    <row r="194" ht="18.0" customHeight="1">
      <c r="A194" s="322"/>
      <c r="B194" s="313"/>
      <c r="C194" s="341" t="s">
        <v>26</v>
      </c>
      <c r="D194" s="342" t="s">
        <v>112</v>
      </c>
      <c r="E194" s="15"/>
      <c r="F194" s="15"/>
      <c r="G194" s="16"/>
      <c r="H194" s="337"/>
      <c r="I194" s="338"/>
      <c r="J194" s="323"/>
      <c r="K194" s="323"/>
      <c r="L194" s="323"/>
      <c r="M194" s="340"/>
    </row>
    <row r="195" ht="18.0" customHeight="1">
      <c r="A195" s="322"/>
      <c r="B195" s="313"/>
      <c r="C195" s="341" t="s">
        <v>29</v>
      </c>
      <c r="D195" s="342" t="s">
        <v>113</v>
      </c>
      <c r="E195" s="15"/>
      <c r="F195" s="15"/>
      <c r="G195" s="16"/>
      <c r="H195" s="337"/>
      <c r="I195" s="338"/>
      <c r="J195" s="323"/>
      <c r="K195" s="323"/>
      <c r="L195" s="323"/>
      <c r="M195" s="340"/>
    </row>
    <row r="196" ht="19.5" customHeight="1">
      <c r="A196" s="322"/>
      <c r="B196" s="243"/>
      <c r="C196" s="341" t="s">
        <v>32</v>
      </c>
      <c r="D196" s="342" t="s">
        <v>114</v>
      </c>
      <c r="E196" s="15"/>
      <c r="F196" s="15"/>
      <c r="G196" s="16"/>
      <c r="H196" s="337"/>
      <c r="I196" s="338"/>
      <c r="J196" s="323"/>
      <c r="K196" s="323"/>
      <c r="L196" s="323"/>
      <c r="M196" s="340"/>
    </row>
    <row r="197" ht="17.25" customHeight="1">
      <c r="A197" s="343"/>
      <c r="B197" s="344"/>
      <c r="C197" s="341" t="s">
        <v>35</v>
      </c>
      <c r="D197" s="342" t="s">
        <v>115</v>
      </c>
      <c r="E197" s="15"/>
      <c r="F197" s="15"/>
      <c r="G197" s="16"/>
      <c r="H197" s="337"/>
      <c r="I197" s="338"/>
      <c r="J197" s="323"/>
      <c r="K197" s="323"/>
      <c r="L197" s="323"/>
      <c r="M197" s="340"/>
    </row>
    <row r="198" ht="18.75" customHeight="1">
      <c r="A198" s="345"/>
      <c r="B198" s="346" t="s">
        <v>451</v>
      </c>
      <c r="C198" s="15"/>
      <c r="D198" s="15"/>
      <c r="E198" s="15"/>
      <c r="F198" s="15"/>
      <c r="G198" s="15"/>
      <c r="H198" s="15"/>
      <c r="I198" s="15"/>
      <c r="J198" s="15"/>
      <c r="K198" s="16"/>
      <c r="L198" s="347"/>
      <c r="M198" s="244"/>
    </row>
    <row r="199" ht="15.0" customHeight="1">
      <c r="A199" s="3"/>
      <c r="B199" s="3"/>
      <c r="C199" s="218"/>
      <c r="D199" s="218"/>
      <c r="E199" s="218"/>
      <c r="F199" s="218"/>
      <c r="G199" s="218"/>
      <c r="H199" s="348"/>
      <c r="I199" s="218"/>
      <c r="J199" s="218"/>
      <c r="K199" s="349"/>
      <c r="L199" s="349"/>
      <c r="M199" s="52"/>
    </row>
    <row r="200" ht="15.0" customHeight="1">
      <c r="A200" s="3" t="s">
        <v>452</v>
      </c>
      <c r="B200" s="3"/>
      <c r="C200" s="157"/>
      <c r="D200" s="157"/>
      <c r="E200" s="157"/>
      <c r="F200" s="3"/>
      <c r="G200" s="3"/>
      <c r="H200" s="350"/>
      <c r="I200" s="158"/>
      <c r="J200" s="157"/>
      <c r="K200" s="157"/>
      <c r="L200" s="157"/>
      <c r="M200" s="52"/>
    </row>
    <row r="201" ht="15.0" customHeight="1">
      <c r="A201" s="3"/>
      <c r="B201" s="3"/>
      <c r="C201" s="157"/>
      <c r="D201" s="157"/>
      <c r="E201" s="157"/>
      <c r="F201" s="3"/>
      <c r="G201" s="3"/>
      <c r="H201" s="52"/>
      <c r="I201" s="158"/>
      <c r="J201" s="3"/>
      <c r="K201" s="157"/>
      <c r="L201" s="157"/>
      <c r="M201" s="52"/>
    </row>
    <row r="202" ht="15.0" customHeight="1">
      <c r="A202" s="3"/>
      <c r="B202" s="3"/>
      <c r="C202" s="157"/>
      <c r="D202" s="157"/>
      <c r="E202" s="157"/>
      <c r="F202" s="3"/>
      <c r="G202" s="3"/>
      <c r="H202" s="52"/>
      <c r="I202" s="158"/>
      <c r="J202" s="2" t="s">
        <v>453</v>
      </c>
      <c r="K202" s="2"/>
      <c r="L202" s="50"/>
      <c r="M202" s="351"/>
    </row>
    <row r="203" ht="15.0" customHeight="1">
      <c r="A203" s="3"/>
      <c r="B203" s="3"/>
      <c r="C203" s="157"/>
      <c r="D203" s="157"/>
      <c r="E203" s="157"/>
      <c r="F203" s="3"/>
      <c r="G203" s="3"/>
      <c r="H203" s="52"/>
      <c r="I203" s="158"/>
      <c r="J203" s="2" t="s">
        <v>454</v>
      </c>
      <c r="K203" s="221"/>
      <c r="L203" s="157"/>
      <c r="M203" s="3"/>
    </row>
    <row r="204" ht="15.0" customHeight="1">
      <c r="A204" s="3"/>
      <c r="B204" s="3"/>
      <c r="C204" s="157"/>
      <c r="D204" s="157"/>
      <c r="E204" s="157"/>
      <c r="F204" s="3"/>
      <c r="G204" s="2"/>
      <c r="H204" s="52"/>
      <c r="I204" s="158"/>
      <c r="J204" s="2" t="s">
        <v>455</v>
      </c>
      <c r="K204" s="2"/>
      <c r="L204" s="50"/>
      <c r="M204" s="3"/>
    </row>
    <row r="205" ht="15.0" customHeight="1">
      <c r="A205" s="3"/>
      <c r="B205" s="3"/>
      <c r="C205" s="157"/>
      <c r="D205" s="157"/>
      <c r="E205" s="157"/>
      <c r="F205" s="3"/>
      <c r="G205" s="3"/>
      <c r="H205" s="52"/>
      <c r="I205" s="158"/>
      <c r="J205" s="2"/>
      <c r="K205" s="2"/>
      <c r="L205" s="50"/>
      <c r="M205" s="3"/>
    </row>
    <row r="206" ht="15.0" customHeight="1">
      <c r="A206" s="3"/>
      <c r="B206" s="3"/>
      <c r="C206" s="157"/>
      <c r="D206" s="157"/>
      <c r="E206" s="157"/>
      <c r="F206" s="3"/>
      <c r="G206" s="3"/>
      <c r="H206" s="52"/>
      <c r="I206" s="158"/>
      <c r="J206" s="2"/>
      <c r="K206" s="2"/>
      <c r="L206" s="50"/>
      <c r="M206" s="5"/>
    </row>
    <row r="207" ht="15.0" customHeight="1">
      <c r="A207" s="3"/>
      <c r="B207" s="3"/>
      <c r="C207" s="157"/>
      <c r="D207" s="157"/>
      <c r="E207" s="157"/>
      <c r="F207" s="3"/>
      <c r="G207" s="3"/>
      <c r="H207" s="52"/>
      <c r="I207" s="158"/>
      <c r="J207" s="2"/>
      <c r="K207" s="2"/>
      <c r="L207" s="50"/>
      <c r="M207" s="5"/>
    </row>
    <row r="208" ht="15.0" customHeight="1">
      <c r="A208" s="3"/>
      <c r="B208" s="3"/>
      <c r="C208" s="157"/>
      <c r="D208" s="157" t="s">
        <v>182</v>
      </c>
      <c r="E208" s="157"/>
      <c r="F208" s="3"/>
      <c r="G208" s="3"/>
      <c r="H208" s="52"/>
      <c r="I208" s="158"/>
      <c r="J208" s="72" t="s">
        <v>246</v>
      </c>
      <c r="K208" s="2"/>
      <c r="L208" s="44"/>
      <c r="M208" s="3"/>
    </row>
    <row r="209" ht="15.0" customHeight="1">
      <c r="A209" s="3"/>
      <c r="B209" s="3"/>
      <c r="C209" s="157"/>
      <c r="D209" s="157"/>
      <c r="E209" s="157"/>
      <c r="F209" s="3"/>
      <c r="G209" s="3"/>
      <c r="H209" s="52"/>
      <c r="I209" s="158"/>
      <c r="J209" s="2" t="s">
        <v>456</v>
      </c>
      <c r="K209" s="2"/>
      <c r="L209" s="50"/>
      <c r="M209" s="219"/>
    </row>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9">
    <mergeCell ref="F128:G128"/>
    <mergeCell ref="F129:G129"/>
    <mergeCell ref="F121:G121"/>
    <mergeCell ref="F122:G122"/>
    <mergeCell ref="F123:G123"/>
    <mergeCell ref="F124:G124"/>
    <mergeCell ref="F125:G125"/>
    <mergeCell ref="F126:G126"/>
    <mergeCell ref="F127:G127"/>
    <mergeCell ref="F98:G98"/>
    <mergeCell ref="F99:G99"/>
    <mergeCell ref="F100:G100"/>
    <mergeCell ref="F101:G101"/>
    <mergeCell ref="F90:G90"/>
    <mergeCell ref="D93:D104"/>
    <mergeCell ref="F93:G93"/>
    <mergeCell ref="F94:G94"/>
    <mergeCell ref="F95:G95"/>
    <mergeCell ref="F96:G96"/>
    <mergeCell ref="F97:G97"/>
    <mergeCell ref="F102:G102"/>
    <mergeCell ref="F103:G103"/>
    <mergeCell ref="F104:I104"/>
    <mergeCell ref="D105:I105"/>
    <mergeCell ref="D106:M106"/>
    <mergeCell ref="E107:G107"/>
    <mergeCell ref="F108:G108"/>
    <mergeCell ref="F109:G109"/>
    <mergeCell ref="F110:G110"/>
    <mergeCell ref="F111:G111"/>
    <mergeCell ref="F112:G112"/>
    <mergeCell ref="A114:A115"/>
    <mergeCell ref="B114:B115"/>
    <mergeCell ref="E114:E115"/>
    <mergeCell ref="F115:G115"/>
    <mergeCell ref="F113:G113"/>
    <mergeCell ref="F114:G114"/>
    <mergeCell ref="F116:G116"/>
    <mergeCell ref="F117:I117"/>
    <mergeCell ref="D118:I118"/>
    <mergeCell ref="D119:M119"/>
    <mergeCell ref="E120:G120"/>
    <mergeCell ref="C114:C115"/>
    <mergeCell ref="D114:D116"/>
    <mergeCell ref="E116:E117"/>
    <mergeCell ref="A122:A126"/>
    <mergeCell ref="B122:B126"/>
    <mergeCell ref="C122:C126"/>
    <mergeCell ref="D122:D126"/>
    <mergeCell ref="F147:G147"/>
    <mergeCell ref="F148:G148"/>
    <mergeCell ref="F149:G149"/>
    <mergeCell ref="M149:M150"/>
    <mergeCell ref="F150:I150"/>
    <mergeCell ref="D151:I151"/>
    <mergeCell ref="D152:M152"/>
    <mergeCell ref="E153:G153"/>
    <mergeCell ref="F154:G154"/>
    <mergeCell ref="F155:G155"/>
    <mergeCell ref="F156:G156"/>
    <mergeCell ref="F157:G157"/>
    <mergeCell ref="M157:M158"/>
    <mergeCell ref="F158:G158"/>
    <mergeCell ref="F159:G159"/>
    <mergeCell ref="F160:I160"/>
    <mergeCell ref="D161:I161"/>
    <mergeCell ref="C162:G162"/>
    <mergeCell ref="D163:L163"/>
    <mergeCell ref="E164:G164"/>
    <mergeCell ref="D165:L165"/>
    <mergeCell ref="E166:G166"/>
    <mergeCell ref="C167:G167"/>
    <mergeCell ref="D168:G168"/>
    <mergeCell ref="C169:G169"/>
    <mergeCell ref="D170:G170"/>
    <mergeCell ref="D171:G171"/>
    <mergeCell ref="C172:G172"/>
    <mergeCell ref="D173:G173"/>
    <mergeCell ref="C174:G174"/>
    <mergeCell ref="D175:G175"/>
    <mergeCell ref="D176:G176"/>
    <mergeCell ref="D177:G177"/>
    <mergeCell ref="D178:G178"/>
    <mergeCell ref="E179:G179"/>
    <mergeCell ref="D180:G180"/>
    <mergeCell ref="D181:G181"/>
    <mergeCell ref="D182:G182"/>
    <mergeCell ref="D183:G183"/>
    <mergeCell ref="C184:G184"/>
    <mergeCell ref="D185:G185"/>
    <mergeCell ref="D186:G186"/>
    <mergeCell ref="D194:G194"/>
    <mergeCell ref="D195:G195"/>
    <mergeCell ref="D196:G196"/>
    <mergeCell ref="D197:G197"/>
    <mergeCell ref="B198:K198"/>
    <mergeCell ref="C187:G187"/>
    <mergeCell ref="D188:G188"/>
    <mergeCell ref="D189:G189"/>
    <mergeCell ref="C190:G190"/>
    <mergeCell ref="D191:G191"/>
    <mergeCell ref="D192:G192"/>
    <mergeCell ref="D193:G193"/>
    <mergeCell ref="D129:D132"/>
    <mergeCell ref="E130:E133"/>
    <mergeCell ref="F130:G130"/>
    <mergeCell ref="F131:G131"/>
    <mergeCell ref="F132:G132"/>
    <mergeCell ref="F133:I133"/>
    <mergeCell ref="D134:I134"/>
    <mergeCell ref="F140:G140"/>
    <mergeCell ref="M140:M141"/>
    <mergeCell ref="F141:G141"/>
    <mergeCell ref="M143:M144"/>
    <mergeCell ref="F145:I145"/>
    <mergeCell ref="C135:G135"/>
    <mergeCell ref="C136:C137"/>
    <mergeCell ref="D136:M136"/>
    <mergeCell ref="E137:G137"/>
    <mergeCell ref="F138:G138"/>
    <mergeCell ref="E140:E141"/>
    <mergeCell ref="D141:D143"/>
    <mergeCell ref="C145:C147"/>
    <mergeCell ref="D147:D150"/>
    <mergeCell ref="E148:E150"/>
    <mergeCell ref="F139:G139"/>
    <mergeCell ref="F142:G142"/>
    <mergeCell ref="E143:E145"/>
    <mergeCell ref="F143:G143"/>
    <mergeCell ref="F144:G144"/>
    <mergeCell ref="B146:B147"/>
    <mergeCell ref="E146:G146"/>
    <mergeCell ref="M163:M164"/>
    <mergeCell ref="M165:M166"/>
    <mergeCell ref="J39:J40"/>
    <mergeCell ref="K39:K40"/>
    <mergeCell ref="H36:H40"/>
    <mergeCell ref="I36:I38"/>
    <mergeCell ref="J36:J38"/>
    <mergeCell ref="K36:K38"/>
    <mergeCell ref="L36:L38"/>
    <mergeCell ref="M36:M40"/>
    <mergeCell ref="I39:I40"/>
    <mergeCell ref="L39:L40"/>
    <mergeCell ref="A1:M1"/>
    <mergeCell ref="A2:M2"/>
    <mergeCell ref="G6:J6"/>
    <mergeCell ref="G7:J7"/>
    <mergeCell ref="G8:M8"/>
    <mergeCell ref="G13:J13"/>
    <mergeCell ref="G14:J14"/>
    <mergeCell ref="G15:J15"/>
    <mergeCell ref="H18:K18"/>
    <mergeCell ref="B20:G20"/>
    <mergeCell ref="B21:G21"/>
    <mergeCell ref="C23:G23"/>
    <mergeCell ref="D24:G24"/>
    <mergeCell ref="D25:G25"/>
    <mergeCell ref="C30:M30"/>
    <mergeCell ref="J31:J33"/>
    <mergeCell ref="K31:K33"/>
    <mergeCell ref="L31:L33"/>
    <mergeCell ref="M31:M33"/>
    <mergeCell ref="D32:G32"/>
    <mergeCell ref="D33:G33"/>
    <mergeCell ref="C35:M35"/>
    <mergeCell ref="C34:I34"/>
    <mergeCell ref="D36:G36"/>
    <mergeCell ref="D37:G37"/>
    <mergeCell ref="D38:G38"/>
    <mergeCell ref="D39:G39"/>
    <mergeCell ref="D40:G40"/>
    <mergeCell ref="C42:M42"/>
    <mergeCell ref="C46:I46"/>
    <mergeCell ref="D48:G48"/>
    <mergeCell ref="D27:G27"/>
    <mergeCell ref="B28:G28"/>
    <mergeCell ref="B29:B53"/>
    <mergeCell ref="C29:G29"/>
    <mergeCell ref="D31:G31"/>
    <mergeCell ref="H31:H33"/>
    <mergeCell ref="I31:I33"/>
    <mergeCell ref="C53:I53"/>
    <mergeCell ref="D55:G55"/>
    <mergeCell ref="D56:G56"/>
    <mergeCell ref="D51:G51"/>
    <mergeCell ref="D52:G52"/>
    <mergeCell ref="C54:M54"/>
    <mergeCell ref="H55:H57"/>
    <mergeCell ref="I55:I57"/>
    <mergeCell ref="J55:J57"/>
    <mergeCell ref="M55:M57"/>
    <mergeCell ref="D57:G57"/>
    <mergeCell ref="C41:I41"/>
    <mergeCell ref="D43:G43"/>
    <mergeCell ref="H43:H45"/>
    <mergeCell ref="I43:I45"/>
    <mergeCell ref="J43:J45"/>
    <mergeCell ref="K43:K45"/>
    <mergeCell ref="L43:L45"/>
    <mergeCell ref="M43:M45"/>
    <mergeCell ref="D44:G44"/>
    <mergeCell ref="D45:G45"/>
    <mergeCell ref="C47:M47"/>
    <mergeCell ref="D49:G49"/>
    <mergeCell ref="D50:G50"/>
    <mergeCell ref="J51:J52"/>
    <mergeCell ref="K51:K52"/>
    <mergeCell ref="H48:H52"/>
    <mergeCell ref="I48:I50"/>
    <mergeCell ref="J48:J50"/>
    <mergeCell ref="K48:K50"/>
    <mergeCell ref="L48:L50"/>
    <mergeCell ref="M48:M52"/>
    <mergeCell ref="I51:I52"/>
    <mergeCell ref="L51:L52"/>
    <mergeCell ref="J60:J62"/>
    <mergeCell ref="K60:K62"/>
    <mergeCell ref="L60:L62"/>
    <mergeCell ref="M60:M64"/>
    <mergeCell ref="L63:L64"/>
    <mergeCell ref="D61:G61"/>
    <mergeCell ref="D62:G62"/>
    <mergeCell ref="I60:I62"/>
    <mergeCell ref="I63:I64"/>
    <mergeCell ref="J63:J64"/>
    <mergeCell ref="K63:K64"/>
    <mergeCell ref="K55:K57"/>
    <mergeCell ref="L55:L57"/>
    <mergeCell ref="C58:I58"/>
    <mergeCell ref="C59:M59"/>
    <mergeCell ref="D60:G60"/>
    <mergeCell ref="H60:H64"/>
    <mergeCell ref="D63:G63"/>
    <mergeCell ref="C71:M71"/>
    <mergeCell ref="D77:M77"/>
    <mergeCell ref="D64:G64"/>
    <mergeCell ref="C65:I65"/>
    <mergeCell ref="C66:G66"/>
    <mergeCell ref="C67:M67"/>
    <mergeCell ref="C69:M69"/>
    <mergeCell ref="A70:A71"/>
    <mergeCell ref="B70:B71"/>
    <mergeCell ref="C76:G76"/>
    <mergeCell ref="E78:G78"/>
    <mergeCell ref="A79:A84"/>
    <mergeCell ref="B79:B84"/>
    <mergeCell ref="F79:G79"/>
    <mergeCell ref="F80:G80"/>
    <mergeCell ref="F81:G81"/>
    <mergeCell ref="F82:G82"/>
    <mergeCell ref="D68:G68"/>
    <mergeCell ref="D70:G70"/>
    <mergeCell ref="D72:G72"/>
    <mergeCell ref="C73:G73"/>
    <mergeCell ref="D74:G74"/>
    <mergeCell ref="D75:G75"/>
    <mergeCell ref="C77:C84"/>
    <mergeCell ref="E89:E91"/>
    <mergeCell ref="C90:C92"/>
    <mergeCell ref="F91:I91"/>
    <mergeCell ref="E92:G92"/>
    <mergeCell ref="F83:G83"/>
    <mergeCell ref="F84:G84"/>
    <mergeCell ref="F85:G85"/>
    <mergeCell ref="F86:G86"/>
    <mergeCell ref="F87:G87"/>
    <mergeCell ref="F88:G88"/>
    <mergeCell ref="F89:G89"/>
  </mergeCells>
  <printOptions/>
  <pageMargins bottom="0.511811023622047" footer="0.0" header="0.0" left="0.590551181102362" right="0.511811023622047" top="0.590551181102362"/>
  <pageSetup paperSize="9" orientation="portrait"/>
  <headerFooter>
    <oddFooter>&amp;C&amp;P</oddFooter>
  </headerFooter>
  <rowBreaks count="6" manualBreakCount="6">
    <brk id="65" man="1"/>
    <brk id="84" man="1"/>
    <brk id="118" man="1"/>
    <brk id="134" man="1"/>
    <brk id="173" man="1"/>
    <brk id="158" man="1"/>
  </row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3"/>
    <col customWidth="1" min="2" max="3" width="3.14"/>
    <col customWidth="1" min="4" max="4" width="3.29"/>
    <col customWidth="1" min="5" max="5" width="4.43"/>
    <col customWidth="1" min="6" max="6" width="3.71"/>
    <col customWidth="1" min="7" max="7" width="18.71"/>
    <col customWidth="1" min="8" max="8" width="2.43"/>
    <col customWidth="1" min="9" max="9" width="42.86"/>
    <col customWidth="1" min="10" max="10" width="10.0"/>
    <col customWidth="1" min="11" max="11" width="9.14"/>
    <col customWidth="1" min="12" max="12" width="11.71"/>
    <col customWidth="1" min="13" max="13" width="8.29"/>
    <col customWidth="1" min="14" max="14" width="9.71"/>
    <col customWidth="1" min="15" max="15" width="36.0"/>
    <col customWidth="1" min="16" max="16" width="13.86"/>
    <col customWidth="1" min="17" max="17" width="9.14"/>
  </cols>
  <sheetData>
    <row r="1">
      <c r="A1" s="352"/>
      <c r="B1" s="352"/>
      <c r="C1" s="352"/>
      <c r="D1" s="352"/>
      <c r="E1" s="352"/>
      <c r="F1" s="352"/>
      <c r="G1" s="352"/>
      <c r="H1" s="352"/>
      <c r="I1" s="352"/>
      <c r="J1" s="352"/>
      <c r="K1" s="352"/>
      <c r="L1" s="352"/>
      <c r="M1" s="352"/>
      <c r="N1" s="352"/>
      <c r="O1" s="2"/>
      <c r="P1" s="2"/>
      <c r="Q1" s="2"/>
    </row>
    <row r="2" ht="15.0" customHeight="1">
      <c r="A2" s="218" t="s">
        <v>273</v>
      </c>
      <c r="P2" s="2"/>
      <c r="Q2" s="2"/>
    </row>
    <row r="3" ht="15.0" customHeight="1">
      <c r="A3" s="218" t="s">
        <v>457</v>
      </c>
      <c r="P3" s="2"/>
      <c r="Q3" s="2"/>
    </row>
    <row r="4" ht="15.0" customHeight="1">
      <c r="A4" s="3"/>
      <c r="B4" s="3"/>
      <c r="C4" s="3"/>
      <c r="D4" s="3"/>
      <c r="E4" s="3"/>
      <c r="F4" s="3"/>
      <c r="G4" s="3"/>
      <c r="H4" s="3"/>
      <c r="I4" s="3"/>
      <c r="J4" s="3"/>
      <c r="K4" s="158"/>
      <c r="L4" s="3"/>
      <c r="M4" s="157"/>
      <c r="N4" s="157"/>
      <c r="O4" s="3"/>
      <c r="P4" s="2"/>
      <c r="Q4" s="2"/>
    </row>
    <row r="5" ht="15.0" customHeight="1">
      <c r="A5" s="12" t="s">
        <v>275</v>
      </c>
      <c r="B5" s="12"/>
      <c r="C5" s="12"/>
      <c r="D5" s="5"/>
      <c r="E5" s="5"/>
      <c r="F5" s="5"/>
      <c r="G5" s="5"/>
      <c r="H5" s="5"/>
      <c r="I5" s="12"/>
      <c r="J5" s="12"/>
      <c r="K5" s="10"/>
      <c r="L5" s="12"/>
      <c r="M5" s="157"/>
      <c r="N5" s="157"/>
      <c r="O5" s="3"/>
      <c r="P5" s="2"/>
      <c r="Q5" s="2"/>
    </row>
    <row r="6" ht="15.0" customHeight="1">
      <c r="A6" s="12"/>
      <c r="B6" s="12"/>
      <c r="C6" s="12" t="s">
        <v>276</v>
      </c>
      <c r="D6" s="12"/>
      <c r="E6" s="12"/>
      <c r="F6" s="2"/>
      <c r="G6" s="2"/>
      <c r="H6" s="12"/>
      <c r="I6" s="219" t="s">
        <v>458</v>
      </c>
      <c r="J6" s="219"/>
      <c r="K6" s="219"/>
      <c r="L6" s="219"/>
      <c r="M6" s="220"/>
      <c r="N6" s="157"/>
      <c r="O6" s="220"/>
      <c r="P6" s="2"/>
      <c r="Q6" s="2"/>
    </row>
    <row r="7" ht="15.0" customHeight="1">
      <c r="A7" s="12"/>
      <c r="B7" s="12"/>
      <c r="C7" s="12" t="s">
        <v>278</v>
      </c>
      <c r="D7" s="12"/>
      <c r="E7" s="12"/>
      <c r="F7" s="2"/>
      <c r="G7" s="2"/>
      <c r="H7" s="12"/>
      <c r="I7" s="5" t="s">
        <v>279</v>
      </c>
      <c r="M7" s="220"/>
      <c r="N7" s="157"/>
      <c r="O7" s="220"/>
      <c r="P7" s="2"/>
      <c r="Q7" s="2"/>
    </row>
    <row r="8" ht="15.0" customHeight="1">
      <c r="A8" s="12"/>
      <c r="B8" s="12"/>
      <c r="C8" s="12" t="s">
        <v>280</v>
      </c>
      <c r="D8" s="12"/>
      <c r="E8" s="12"/>
      <c r="F8" s="2"/>
      <c r="G8" s="2"/>
      <c r="H8" s="12"/>
      <c r="I8" s="221" t="s">
        <v>281</v>
      </c>
      <c r="M8" s="220"/>
      <c r="N8" s="157"/>
      <c r="O8" s="220"/>
      <c r="P8" s="2"/>
      <c r="Q8" s="2"/>
    </row>
    <row r="9" ht="15.0" customHeight="1">
      <c r="A9" s="12"/>
      <c r="B9" s="12"/>
      <c r="C9" s="12" t="s">
        <v>282</v>
      </c>
      <c r="D9" s="12"/>
      <c r="E9" s="12"/>
      <c r="F9" s="2"/>
      <c r="G9" s="2"/>
      <c r="H9" s="12"/>
      <c r="I9" s="5" t="s">
        <v>283</v>
      </c>
      <c r="P9" s="2"/>
      <c r="Q9" s="2"/>
    </row>
    <row r="10" ht="15.0" customHeight="1">
      <c r="A10" s="12"/>
      <c r="B10" s="12"/>
      <c r="C10" s="12" t="s">
        <v>284</v>
      </c>
      <c r="D10" s="12"/>
      <c r="E10" s="12"/>
      <c r="F10" s="2"/>
      <c r="G10" s="2"/>
      <c r="H10" s="12"/>
      <c r="I10" s="12" t="s">
        <v>285</v>
      </c>
      <c r="J10" s="12"/>
      <c r="K10" s="12"/>
      <c r="L10" s="12"/>
      <c r="M10" s="157"/>
      <c r="N10" s="157"/>
      <c r="O10" s="3"/>
      <c r="P10" s="2"/>
      <c r="Q10" s="2"/>
    </row>
    <row r="11" ht="15.0" customHeight="1">
      <c r="A11" s="12"/>
      <c r="B11" s="12"/>
      <c r="C11" s="12"/>
      <c r="D11" s="12"/>
      <c r="E11" s="12"/>
      <c r="F11" s="2"/>
      <c r="G11" s="2"/>
      <c r="H11" s="12"/>
      <c r="I11" s="12"/>
      <c r="J11" s="12"/>
      <c r="K11" s="12"/>
      <c r="L11" s="12"/>
      <c r="M11" s="157"/>
      <c r="N11" s="157"/>
      <c r="O11" s="3"/>
      <c r="P11" s="2"/>
      <c r="Q11" s="2"/>
    </row>
    <row r="12" ht="15.0" customHeight="1">
      <c r="A12" s="12" t="s">
        <v>286</v>
      </c>
      <c r="B12" s="12"/>
      <c r="C12" s="12"/>
      <c r="D12" s="5"/>
      <c r="E12" s="5"/>
      <c r="F12" s="2"/>
      <c r="G12" s="2"/>
      <c r="H12" s="5"/>
      <c r="I12" s="12"/>
      <c r="J12" s="12"/>
      <c r="K12" s="10"/>
      <c r="L12" s="12"/>
      <c r="M12" s="157"/>
      <c r="N12" s="157"/>
      <c r="O12" s="3"/>
      <c r="P12" s="2"/>
      <c r="Q12" s="2"/>
    </row>
    <row r="13" ht="15.0" customHeight="1">
      <c r="A13" s="12"/>
      <c r="B13" s="12"/>
      <c r="C13" s="12" t="s">
        <v>287</v>
      </c>
      <c r="D13" s="12"/>
      <c r="E13" s="12"/>
      <c r="F13" s="2"/>
      <c r="G13" s="2"/>
      <c r="H13" s="12"/>
      <c r="I13" s="219" t="s">
        <v>459</v>
      </c>
      <c r="J13" s="155"/>
      <c r="K13" s="155"/>
      <c r="L13" s="155"/>
      <c r="M13" s="157"/>
      <c r="N13" s="157"/>
      <c r="O13" s="3"/>
      <c r="P13" s="2"/>
      <c r="Q13" s="2"/>
    </row>
    <row r="14" ht="15.0" customHeight="1">
      <c r="A14" s="12"/>
      <c r="B14" s="12"/>
      <c r="C14" s="12" t="s">
        <v>289</v>
      </c>
      <c r="D14" s="12"/>
      <c r="E14" s="12"/>
      <c r="F14" s="2"/>
      <c r="G14" s="2"/>
      <c r="H14" s="12"/>
      <c r="I14" s="5" t="s">
        <v>290</v>
      </c>
      <c r="M14" s="157"/>
      <c r="N14" s="157"/>
      <c r="O14" s="3"/>
      <c r="P14" s="2"/>
      <c r="Q14" s="2"/>
    </row>
    <row r="15" ht="15.0" customHeight="1">
      <c r="A15" s="12"/>
      <c r="B15" s="12"/>
      <c r="C15" s="12" t="s">
        <v>280</v>
      </c>
      <c r="D15" s="12"/>
      <c r="E15" s="12"/>
      <c r="F15" s="2"/>
      <c r="G15" s="2"/>
      <c r="H15" s="12"/>
      <c r="I15" s="5" t="s">
        <v>291</v>
      </c>
      <c r="M15" s="157"/>
      <c r="N15" s="157"/>
      <c r="O15" s="3"/>
      <c r="P15" s="2"/>
      <c r="Q15" s="2"/>
    </row>
    <row r="16" ht="15.0" customHeight="1">
      <c r="A16" s="12"/>
      <c r="B16" s="12"/>
      <c r="C16" s="12" t="s">
        <v>292</v>
      </c>
      <c r="D16" s="12"/>
      <c r="E16" s="12"/>
      <c r="F16" s="2"/>
      <c r="G16" s="2"/>
      <c r="H16" s="12"/>
      <c r="I16" s="5" t="s">
        <v>293</v>
      </c>
      <c r="M16" s="157"/>
      <c r="N16" s="157"/>
      <c r="O16" s="3"/>
      <c r="P16" s="2"/>
      <c r="Q16" s="2"/>
    </row>
    <row r="17" ht="15.0" customHeight="1">
      <c r="A17" s="12"/>
      <c r="B17" s="12"/>
      <c r="C17" s="12" t="s">
        <v>284</v>
      </c>
      <c r="D17" s="12"/>
      <c r="E17" s="12"/>
      <c r="F17" s="2"/>
      <c r="G17" s="2"/>
      <c r="H17" s="12"/>
      <c r="I17" s="5" t="s">
        <v>294</v>
      </c>
      <c r="J17" s="5"/>
      <c r="K17" s="5"/>
      <c r="L17" s="5"/>
      <c r="M17" s="220"/>
      <c r="N17" s="157"/>
      <c r="O17" s="3"/>
      <c r="P17" s="2"/>
      <c r="Q17" s="2"/>
    </row>
    <row r="18" ht="15.0" customHeight="1">
      <c r="A18" s="12"/>
      <c r="B18" s="12"/>
      <c r="C18" s="12"/>
      <c r="D18" s="12"/>
      <c r="E18" s="12"/>
      <c r="F18" s="12"/>
      <c r="G18" s="12"/>
      <c r="H18" s="12"/>
      <c r="I18" s="12"/>
      <c r="J18" s="12"/>
      <c r="K18" s="10"/>
      <c r="L18" s="12"/>
      <c r="M18" s="157"/>
      <c r="N18" s="157"/>
      <c r="O18" s="3"/>
      <c r="P18" s="2"/>
      <c r="Q18" s="2"/>
    </row>
    <row r="19" ht="15.0" customHeight="1">
      <c r="A19" s="5" t="s">
        <v>460</v>
      </c>
      <c r="B19" s="5"/>
      <c r="C19" s="5"/>
      <c r="D19" s="5"/>
      <c r="E19" s="5"/>
      <c r="F19" s="5"/>
      <c r="G19" s="5"/>
      <c r="H19" s="5"/>
      <c r="I19" s="5"/>
      <c r="J19" s="5"/>
      <c r="K19" s="5"/>
      <c r="L19" s="5"/>
      <c r="M19" s="157"/>
      <c r="N19" s="157"/>
      <c r="O19" s="3"/>
      <c r="P19" s="2"/>
      <c r="Q19" s="2"/>
    </row>
    <row r="20" ht="15.0" customHeight="1">
      <c r="A20" s="219"/>
      <c r="B20" s="219"/>
      <c r="C20" s="219"/>
      <c r="D20" s="219"/>
      <c r="E20" s="219"/>
      <c r="F20" s="219"/>
      <c r="G20" s="219"/>
      <c r="H20" s="219"/>
      <c r="I20" s="219"/>
      <c r="J20" s="219"/>
      <c r="K20" s="224"/>
      <c r="L20" s="155"/>
      <c r="M20" s="157"/>
      <c r="N20" s="157"/>
      <c r="O20" s="3"/>
      <c r="P20" s="2"/>
      <c r="Q20" s="2"/>
    </row>
    <row r="21" ht="15.75" customHeight="1">
      <c r="A21" s="42" t="s">
        <v>296</v>
      </c>
      <c r="B21" s="353" t="s">
        <v>297</v>
      </c>
      <c r="C21" s="15"/>
      <c r="D21" s="15"/>
      <c r="E21" s="15"/>
      <c r="F21" s="15"/>
      <c r="G21" s="15"/>
      <c r="H21" s="15"/>
      <c r="I21" s="15"/>
      <c r="J21" s="42" t="s">
        <v>298</v>
      </c>
      <c r="K21" s="42" t="s">
        <v>299</v>
      </c>
      <c r="L21" s="42" t="s">
        <v>300</v>
      </c>
      <c r="M21" s="42" t="s">
        <v>301</v>
      </c>
      <c r="N21" s="42" t="s">
        <v>302</v>
      </c>
      <c r="O21" s="42" t="s">
        <v>303</v>
      </c>
      <c r="P21" s="354"/>
      <c r="Q21" s="354"/>
    </row>
    <row r="22" ht="15.0" customHeight="1">
      <c r="A22" s="41">
        <v>1.0</v>
      </c>
      <c r="B22" s="355">
        <v>2.0</v>
      </c>
      <c r="C22" s="15"/>
      <c r="D22" s="15"/>
      <c r="E22" s="15"/>
      <c r="F22" s="15"/>
      <c r="G22" s="15"/>
      <c r="H22" s="15"/>
      <c r="I22" s="15"/>
      <c r="J22" s="41">
        <v>3.0</v>
      </c>
      <c r="K22" s="42">
        <v>4.0</v>
      </c>
      <c r="L22" s="41">
        <v>5.0</v>
      </c>
      <c r="M22" s="41">
        <v>6.0</v>
      </c>
      <c r="N22" s="41">
        <v>7.0</v>
      </c>
      <c r="O22" s="41">
        <v>8.0</v>
      </c>
      <c r="P22" s="354"/>
      <c r="Q22" s="354"/>
    </row>
    <row r="23" ht="19.5" customHeight="1">
      <c r="A23" s="126" t="s">
        <v>461</v>
      </c>
      <c r="B23" s="19" t="s">
        <v>117</v>
      </c>
      <c r="C23" s="15"/>
      <c r="D23" s="15"/>
      <c r="E23" s="15"/>
      <c r="F23" s="15"/>
      <c r="G23" s="15"/>
      <c r="H23" s="15"/>
      <c r="I23" s="16"/>
      <c r="J23" s="104"/>
      <c r="K23" s="65"/>
      <c r="L23" s="55"/>
      <c r="M23" s="356"/>
      <c r="N23" s="69">
        <f>N24+N59+N86+N88+N90+N92+N100+N104</f>
        <v>167.6</v>
      </c>
      <c r="O23" s="56"/>
      <c r="P23" s="354"/>
      <c r="Q23" s="354"/>
    </row>
    <row r="24" ht="31.5" customHeight="1">
      <c r="A24" s="305"/>
      <c r="B24" s="66"/>
      <c r="C24" s="126">
        <v>1.0</v>
      </c>
      <c r="D24" s="19" t="s">
        <v>118</v>
      </c>
      <c r="E24" s="15"/>
      <c r="F24" s="15"/>
      <c r="G24" s="15"/>
      <c r="H24" s="15"/>
      <c r="I24" s="16"/>
      <c r="J24" s="357"/>
      <c r="K24" s="70"/>
      <c r="L24" s="69"/>
      <c r="M24" s="141"/>
      <c r="N24" s="69">
        <f>N25+N30+N35</f>
        <v>131.6</v>
      </c>
      <c r="O24" s="71"/>
      <c r="P24" s="358"/>
      <c r="Q24" s="358"/>
    </row>
    <row r="25" ht="36.75" customHeight="1">
      <c r="A25" s="93"/>
      <c r="B25" s="45"/>
      <c r="C25" s="95"/>
      <c r="D25" s="38" t="s">
        <v>72</v>
      </c>
      <c r="E25" s="18" t="s">
        <v>462</v>
      </c>
      <c r="F25" s="15"/>
      <c r="G25" s="15"/>
      <c r="H25" s="15"/>
      <c r="I25" s="16"/>
      <c r="J25" s="359"/>
      <c r="K25" s="65"/>
      <c r="L25" s="55"/>
      <c r="M25" s="356"/>
      <c r="N25" s="55">
        <f>N28+N26</f>
        <v>54</v>
      </c>
      <c r="O25" s="56"/>
      <c r="P25" s="354"/>
      <c r="Q25" s="354"/>
    </row>
    <row r="26" ht="21.0" customHeight="1">
      <c r="A26" s="93"/>
      <c r="B26" s="94"/>
      <c r="C26" s="95"/>
      <c r="D26" s="135"/>
      <c r="E26" s="150" t="s">
        <v>120</v>
      </c>
      <c r="F26" s="18" t="s">
        <v>463</v>
      </c>
      <c r="G26" s="15"/>
      <c r="H26" s="15"/>
      <c r="I26" s="16"/>
      <c r="J26" s="359"/>
      <c r="K26" s="65"/>
      <c r="L26" s="55"/>
      <c r="M26" s="356"/>
      <c r="N26" s="55">
        <f>SUM(N27)</f>
        <v>36</v>
      </c>
      <c r="O26" s="56"/>
      <c r="P26" s="354"/>
      <c r="Q26" s="354"/>
    </row>
    <row r="27" ht="78.0" customHeight="1">
      <c r="A27" s="93"/>
      <c r="B27" s="94"/>
      <c r="C27" s="95"/>
      <c r="D27" s="45"/>
      <c r="E27" s="360" t="s">
        <v>178</v>
      </c>
      <c r="F27" s="18" t="s">
        <v>464</v>
      </c>
      <c r="G27" s="15"/>
      <c r="H27" s="15"/>
      <c r="I27" s="16"/>
      <c r="J27" s="359"/>
      <c r="K27" s="65" t="s">
        <v>465</v>
      </c>
      <c r="L27" s="55">
        <v>1.0</v>
      </c>
      <c r="M27" s="356">
        <v>36.0</v>
      </c>
      <c r="N27" s="55">
        <f>L27*M27</f>
        <v>36</v>
      </c>
      <c r="O27" s="361" t="s">
        <v>466</v>
      </c>
      <c r="P27" s="354"/>
      <c r="Q27" s="354"/>
    </row>
    <row r="28" ht="21.0" customHeight="1">
      <c r="A28" s="93"/>
      <c r="B28" s="94"/>
      <c r="C28" s="95"/>
      <c r="D28" s="45"/>
      <c r="E28" s="150" t="s">
        <v>122</v>
      </c>
      <c r="F28" s="18" t="s">
        <v>123</v>
      </c>
      <c r="G28" s="15"/>
      <c r="H28" s="15"/>
      <c r="I28" s="16"/>
      <c r="J28" s="359"/>
      <c r="K28" s="65"/>
      <c r="L28" s="55"/>
      <c r="M28" s="356"/>
      <c r="N28" s="55">
        <f>SUM(N29)</f>
        <v>18</v>
      </c>
      <c r="O28" s="56"/>
      <c r="P28" s="354"/>
      <c r="Q28" s="354"/>
    </row>
    <row r="29" ht="77.25" customHeight="1">
      <c r="A29" s="93"/>
      <c r="B29" s="94"/>
      <c r="C29" s="95"/>
      <c r="D29" s="45"/>
      <c r="E29" s="360" t="s">
        <v>178</v>
      </c>
      <c r="F29" s="18" t="s">
        <v>464</v>
      </c>
      <c r="G29" s="15"/>
      <c r="H29" s="15"/>
      <c r="I29" s="16"/>
      <c r="J29" s="359"/>
      <c r="K29" s="65" t="s">
        <v>465</v>
      </c>
      <c r="L29" s="55">
        <v>1.0</v>
      </c>
      <c r="M29" s="356">
        <v>18.0</v>
      </c>
      <c r="N29" s="55">
        <f>L29*M29</f>
        <v>18</v>
      </c>
      <c r="O29" s="361" t="s">
        <v>466</v>
      </c>
      <c r="P29" s="354"/>
      <c r="Q29" s="354"/>
    </row>
    <row r="30" ht="52.5" customHeight="1">
      <c r="A30" s="93"/>
      <c r="B30" s="45"/>
      <c r="C30" s="95"/>
      <c r="D30" s="38" t="s">
        <v>74</v>
      </c>
      <c r="E30" s="18" t="s">
        <v>467</v>
      </c>
      <c r="F30" s="15"/>
      <c r="G30" s="15"/>
      <c r="H30" s="15"/>
      <c r="I30" s="16"/>
      <c r="J30" s="359"/>
      <c r="K30" s="65"/>
      <c r="L30" s="55"/>
      <c r="M30" s="356"/>
      <c r="N30" s="55">
        <f>N31+N33</f>
        <v>22.5</v>
      </c>
      <c r="O30" s="56"/>
      <c r="P30" s="354"/>
      <c r="Q30" s="354"/>
    </row>
    <row r="31" ht="21.0" customHeight="1">
      <c r="A31" s="93"/>
      <c r="B31" s="94"/>
      <c r="C31" s="95"/>
      <c r="D31" s="135"/>
      <c r="E31" s="150" t="s">
        <v>120</v>
      </c>
      <c r="F31" s="18" t="s">
        <v>125</v>
      </c>
      <c r="G31" s="15"/>
      <c r="H31" s="15"/>
      <c r="I31" s="16"/>
      <c r="J31" s="359"/>
      <c r="K31" s="65"/>
      <c r="L31" s="55"/>
      <c r="M31" s="356"/>
      <c r="N31" s="55">
        <f>SUM(N32)</f>
        <v>13.5</v>
      </c>
      <c r="O31" s="56"/>
      <c r="P31" s="354"/>
      <c r="Q31" s="354"/>
    </row>
    <row r="32" ht="77.25" customHeight="1">
      <c r="A32" s="93"/>
      <c r="B32" s="94"/>
      <c r="C32" s="95"/>
      <c r="D32" s="45"/>
      <c r="E32" s="360" t="s">
        <v>178</v>
      </c>
      <c r="F32" s="18" t="s">
        <v>464</v>
      </c>
      <c r="G32" s="15"/>
      <c r="H32" s="15"/>
      <c r="I32" s="16"/>
      <c r="J32" s="359"/>
      <c r="K32" s="65" t="s">
        <v>465</v>
      </c>
      <c r="L32" s="55">
        <v>1.0</v>
      </c>
      <c r="M32" s="356">
        <v>13.5</v>
      </c>
      <c r="N32" s="55">
        <f>L32*M32</f>
        <v>13.5</v>
      </c>
      <c r="O32" s="361" t="s">
        <v>466</v>
      </c>
      <c r="P32" s="354"/>
      <c r="Q32" s="354"/>
    </row>
    <row r="33" ht="21.0" customHeight="1">
      <c r="A33" s="93"/>
      <c r="B33" s="94"/>
      <c r="C33" s="95"/>
      <c r="D33" s="135"/>
      <c r="E33" s="150" t="s">
        <v>122</v>
      </c>
      <c r="F33" s="18" t="s">
        <v>126</v>
      </c>
      <c r="G33" s="15"/>
      <c r="H33" s="15"/>
      <c r="I33" s="16"/>
      <c r="J33" s="359"/>
      <c r="K33" s="65"/>
      <c r="L33" s="55"/>
      <c r="M33" s="356"/>
      <c r="N33" s="55">
        <f>SUM(N34)</f>
        <v>9</v>
      </c>
      <c r="O33" s="56"/>
      <c r="P33" s="354"/>
      <c r="Q33" s="354"/>
    </row>
    <row r="34" ht="77.25" customHeight="1">
      <c r="A34" s="93"/>
      <c r="B34" s="94"/>
      <c r="C34" s="95"/>
      <c r="D34" s="45"/>
      <c r="E34" s="360" t="s">
        <v>178</v>
      </c>
      <c r="F34" s="18" t="s">
        <v>464</v>
      </c>
      <c r="G34" s="15"/>
      <c r="H34" s="15"/>
      <c r="I34" s="16"/>
      <c r="J34" s="359"/>
      <c r="K34" s="65" t="s">
        <v>465</v>
      </c>
      <c r="L34" s="55">
        <v>1.0</v>
      </c>
      <c r="M34" s="356">
        <v>9.0</v>
      </c>
      <c r="N34" s="55">
        <f>L34*M34</f>
        <v>9</v>
      </c>
      <c r="O34" s="361" t="s">
        <v>466</v>
      </c>
      <c r="P34" s="354"/>
      <c r="Q34" s="354"/>
    </row>
    <row r="35" ht="33.75" customHeight="1">
      <c r="A35" s="93"/>
      <c r="B35" s="94"/>
      <c r="C35" s="95"/>
      <c r="D35" s="38" t="s">
        <v>76</v>
      </c>
      <c r="E35" s="18" t="s">
        <v>468</v>
      </c>
      <c r="F35" s="15"/>
      <c r="G35" s="15"/>
      <c r="H35" s="15"/>
      <c r="I35" s="16"/>
      <c r="J35" s="359"/>
      <c r="K35" s="65"/>
      <c r="L35" s="55"/>
      <c r="M35" s="362"/>
      <c r="N35" s="55">
        <f>N36+N47+N55</f>
        <v>55.1</v>
      </c>
      <c r="O35" s="56"/>
      <c r="P35" s="354"/>
      <c r="Q35" s="354"/>
    </row>
    <row r="36" ht="39.75" customHeight="1">
      <c r="A36" s="93"/>
      <c r="B36" s="94"/>
      <c r="C36" s="145"/>
      <c r="D36" s="94"/>
      <c r="E36" s="13" t="s">
        <v>120</v>
      </c>
      <c r="F36" s="18" t="s">
        <v>128</v>
      </c>
      <c r="G36" s="15"/>
      <c r="H36" s="15"/>
      <c r="I36" s="16"/>
      <c r="J36" s="359"/>
      <c r="K36" s="65"/>
      <c r="L36" s="55"/>
      <c r="M36" s="356"/>
      <c r="N36" s="55">
        <f>SUM(N37:N38)</f>
        <v>55.1</v>
      </c>
      <c r="O36" s="56"/>
      <c r="P36" s="354"/>
      <c r="Q36" s="354"/>
    </row>
    <row r="37" ht="162.75" customHeight="1">
      <c r="A37" s="93"/>
      <c r="B37" s="94"/>
      <c r="C37" s="145"/>
      <c r="D37" s="94"/>
      <c r="E37" s="106" t="s">
        <v>469</v>
      </c>
      <c r="F37" s="18" t="s">
        <v>470</v>
      </c>
      <c r="G37" s="15"/>
      <c r="H37" s="15"/>
      <c r="I37" s="16"/>
      <c r="J37" s="131"/>
      <c r="K37" s="65" t="s">
        <v>471</v>
      </c>
      <c r="L37" s="55">
        <v>1.0</v>
      </c>
      <c r="M37" s="356">
        <v>21.6</v>
      </c>
      <c r="N37" s="55">
        <f t="shared" ref="N37:N38" si="1">L37*M37</f>
        <v>21.6</v>
      </c>
      <c r="O37" s="363" t="s">
        <v>472</v>
      </c>
      <c r="P37" s="354"/>
      <c r="Q37" s="354"/>
    </row>
    <row r="38" ht="162.75" customHeight="1">
      <c r="A38" s="93"/>
      <c r="B38" s="94"/>
      <c r="C38" s="145"/>
      <c r="D38" s="94"/>
      <c r="E38" s="106" t="s">
        <v>473</v>
      </c>
      <c r="F38" s="18" t="s">
        <v>470</v>
      </c>
      <c r="G38" s="15"/>
      <c r="H38" s="15"/>
      <c r="I38" s="16"/>
      <c r="J38" s="131"/>
      <c r="K38" s="65" t="s">
        <v>471</v>
      </c>
      <c r="L38" s="55">
        <v>1.0</v>
      </c>
      <c r="M38" s="356">
        <v>33.5</v>
      </c>
      <c r="N38" s="55">
        <f t="shared" si="1"/>
        <v>33.5</v>
      </c>
      <c r="O38" s="363" t="s">
        <v>472</v>
      </c>
      <c r="P38" s="354">
        <v>22.8</v>
      </c>
      <c r="Q38" s="354">
        <v>24.0</v>
      </c>
    </row>
    <row r="39" ht="38.25" customHeight="1">
      <c r="A39" s="93"/>
      <c r="B39" s="94"/>
      <c r="C39" s="145"/>
      <c r="D39" s="94"/>
      <c r="E39" s="13" t="s">
        <v>122</v>
      </c>
      <c r="F39" s="18" t="s">
        <v>129</v>
      </c>
      <c r="G39" s="15"/>
      <c r="H39" s="15"/>
      <c r="I39" s="16"/>
      <c r="J39" s="359"/>
      <c r="K39" s="65"/>
      <c r="L39" s="55"/>
      <c r="M39" s="356"/>
      <c r="N39" s="55">
        <f>SUM(N40:N41)</f>
        <v>55.1</v>
      </c>
      <c r="O39" s="56"/>
      <c r="P39" s="354" t="s">
        <v>474</v>
      </c>
      <c r="Q39" s="354" t="s">
        <v>475</v>
      </c>
    </row>
    <row r="40" ht="162.75" customHeight="1">
      <c r="A40" s="93"/>
      <c r="B40" s="94"/>
      <c r="C40" s="145"/>
      <c r="D40" s="94"/>
      <c r="E40" s="106" t="s">
        <v>469</v>
      </c>
      <c r="F40" s="18" t="s">
        <v>470</v>
      </c>
      <c r="G40" s="15"/>
      <c r="H40" s="15"/>
      <c r="I40" s="16"/>
      <c r="J40" s="131"/>
      <c r="K40" s="65" t="s">
        <v>471</v>
      </c>
      <c r="L40" s="55">
        <v>1.0</v>
      </c>
      <c r="M40" s="356">
        <v>21.6</v>
      </c>
      <c r="N40" s="55">
        <f t="shared" ref="N40:N41" si="2">L40*M40</f>
        <v>21.6</v>
      </c>
      <c r="O40" s="363" t="s">
        <v>472</v>
      </c>
      <c r="P40" s="354">
        <v>22.8</v>
      </c>
      <c r="Q40" s="354">
        <v>24.0</v>
      </c>
    </row>
    <row r="41" ht="162.75" customHeight="1">
      <c r="A41" s="93"/>
      <c r="B41" s="94"/>
      <c r="C41" s="145"/>
      <c r="D41" s="94"/>
      <c r="E41" s="106" t="s">
        <v>473</v>
      </c>
      <c r="F41" s="18" t="s">
        <v>470</v>
      </c>
      <c r="G41" s="15"/>
      <c r="H41" s="15"/>
      <c r="I41" s="16"/>
      <c r="J41" s="131"/>
      <c r="K41" s="65" t="s">
        <v>471</v>
      </c>
      <c r="L41" s="55">
        <v>1.0</v>
      </c>
      <c r="M41" s="356">
        <v>33.5</v>
      </c>
      <c r="N41" s="55">
        <f t="shared" si="2"/>
        <v>33.5</v>
      </c>
      <c r="O41" s="363" t="s">
        <v>472</v>
      </c>
      <c r="P41" s="354"/>
      <c r="Q41" s="354"/>
    </row>
    <row r="42" ht="35.25" customHeight="1">
      <c r="A42" s="93"/>
      <c r="B42" s="94"/>
      <c r="C42" s="145"/>
      <c r="D42" s="94"/>
      <c r="E42" s="13" t="s">
        <v>130</v>
      </c>
      <c r="F42" s="18" t="s">
        <v>131</v>
      </c>
      <c r="G42" s="15"/>
      <c r="H42" s="15"/>
      <c r="I42" s="16"/>
      <c r="J42" s="359"/>
      <c r="K42" s="65"/>
      <c r="L42" s="55"/>
      <c r="M42" s="356"/>
      <c r="N42" s="55">
        <f>SUM(N43:N44)</f>
        <v>55.1</v>
      </c>
      <c r="O42" s="56"/>
      <c r="P42" s="354"/>
      <c r="Q42" s="354"/>
    </row>
    <row r="43" ht="162.75" customHeight="1">
      <c r="A43" s="93"/>
      <c r="B43" s="94"/>
      <c r="C43" s="145"/>
      <c r="D43" s="94"/>
      <c r="E43" s="106" t="s">
        <v>469</v>
      </c>
      <c r="F43" s="18" t="s">
        <v>470</v>
      </c>
      <c r="G43" s="15"/>
      <c r="H43" s="15"/>
      <c r="I43" s="16"/>
      <c r="J43" s="131"/>
      <c r="K43" s="65" t="s">
        <v>471</v>
      </c>
      <c r="L43" s="55">
        <v>1.0</v>
      </c>
      <c r="M43" s="356">
        <v>21.6</v>
      </c>
      <c r="N43" s="55">
        <f t="shared" ref="N43:N44" si="3">L43*M43</f>
        <v>21.6</v>
      </c>
      <c r="O43" s="363" t="s">
        <v>472</v>
      </c>
      <c r="P43" s="354"/>
      <c r="Q43" s="354"/>
    </row>
    <row r="44" ht="162.75" customHeight="1">
      <c r="A44" s="93"/>
      <c r="B44" s="94"/>
      <c r="C44" s="145"/>
      <c r="D44" s="94"/>
      <c r="E44" s="106" t="s">
        <v>473</v>
      </c>
      <c r="F44" s="18" t="s">
        <v>470</v>
      </c>
      <c r="G44" s="15"/>
      <c r="H44" s="15"/>
      <c r="I44" s="16"/>
      <c r="J44" s="131"/>
      <c r="K44" s="65" t="s">
        <v>471</v>
      </c>
      <c r="L44" s="55">
        <v>1.0</v>
      </c>
      <c r="M44" s="356">
        <v>33.5</v>
      </c>
      <c r="N44" s="55">
        <f t="shared" si="3"/>
        <v>33.5</v>
      </c>
      <c r="O44" s="363" t="s">
        <v>472</v>
      </c>
      <c r="P44" s="354">
        <v>22.8</v>
      </c>
      <c r="Q44" s="354">
        <v>24.0</v>
      </c>
    </row>
    <row r="45" ht="21.0" customHeight="1">
      <c r="A45" s="93"/>
      <c r="B45" s="94"/>
      <c r="C45" s="145"/>
      <c r="D45" s="94"/>
      <c r="E45" s="13" t="s">
        <v>132</v>
      </c>
      <c r="F45" s="18" t="s">
        <v>476</v>
      </c>
      <c r="G45" s="15"/>
      <c r="H45" s="15"/>
      <c r="I45" s="16"/>
      <c r="J45" s="359"/>
      <c r="K45" s="65"/>
      <c r="L45" s="55"/>
      <c r="M45" s="356"/>
      <c r="N45" s="55"/>
      <c r="O45" s="56"/>
      <c r="P45" s="354"/>
      <c r="Q45" s="354"/>
    </row>
    <row r="46" ht="146.25" customHeight="1">
      <c r="A46" s="93"/>
      <c r="B46" s="94"/>
      <c r="C46" s="145"/>
      <c r="D46" s="94"/>
      <c r="E46" s="13"/>
      <c r="F46" s="18" t="s">
        <v>477</v>
      </c>
      <c r="G46" s="15"/>
      <c r="H46" s="15"/>
      <c r="I46" s="16"/>
      <c r="J46" s="131"/>
      <c r="K46" s="65" t="s">
        <v>471</v>
      </c>
      <c r="L46" s="55">
        <v>1.0</v>
      </c>
      <c r="M46" s="356">
        <v>13.4</v>
      </c>
      <c r="N46" s="55">
        <f>L46*M46</f>
        <v>13.4</v>
      </c>
      <c r="O46" s="363" t="s">
        <v>478</v>
      </c>
      <c r="P46" s="354">
        <v>22.8</v>
      </c>
      <c r="Q46" s="354">
        <v>24.0</v>
      </c>
    </row>
    <row r="47" ht="21.0" customHeight="1">
      <c r="A47" s="93"/>
      <c r="B47" s="94"/>
      <c r="C47" s="145"/>
      <c r="D47" s="94"/>
      <c r="E47" s="13"/>
      <c r="F47" s="18" t="s">
        <v>479</v>
      </c>
      <c r="G47" s="15"/>
      <c r="H47" s="15"/>
      <c r="I47" s="16"/>
      <c r="J47" s="359"/>
      <c r="K47" s="65"/>
      <c r="L47" s="55"/>
      <c r="M47" s="356"/>
      <c r="N47" s="55"/>
      <c r="O47" s="56"/>
      <c r="P47" s="354"/>
      <c r="Q47" s="354"/>
    </row>
    <row r="48" ht="146.25" customHeight="1">
      <c r="A48" s="93"/>
      <c r="B48" s="94"/>
      <c r="C48" s="145"/>
      <c r="D48" s="94"/>
      <c r="E48" s="13"/>
      <c r="F48" s="18" t="s">
        <v>477</v>
      </c>
      <c r="G48" s="15"/>
      <c r="H48" s="15"/>
      <c r="I48" s="16"/>
      <c r="J48" s="131"/>
      <c r="K48" s="65" t="s">
        <v>471</v>
      </c>
      <c r="L48" s="55">
        <v>1.0</v>
      </c>
      <c r="M48" s="356">
        <v>13.4</v>
      </c>
      <c r="N48" s="55">
        <f>L48*M48</f>
        <v>13.4</v>
      </c>
      <c r="O48" s="363" t="s">
        <v>478</v>
      </c>
      <c r="P48" s="354">
        <v>22.8</v>
      </c>
      <c r="Q48" s="354">
        <v>24.0</v>
      </c>
    </row>
    <row r="49" ht="48.0" customHeight="1">
      <c r="A49" s="93"/>
      <c r="B49" s="94"/>
      <c r="C49" s="145"/>
      <c r="D49" s="94"/>
      <c r="E49" s="13" t="s">
        <v>135</v>
      </c>
      <c r="F49" s="18" t="s">
        <v>480</v>
      </c>
      <c r="G49" s="15"/>
      <c r="H49" s="15"/>
      <c r="I49" s="16"/>
      <c r="J49" s="359"/>
      <c r="K49" s="65"/>
      <c r="L49" s="55"/>
      <c r="M49" s="356"/>
      <c r="N49" s="55"/>
      <c r="O49" s="56"/>
      <c r="P49" s="354"/>
      <c r="Q49" s="354"/>
    </row>
    <row r="50" ht="146.25" customHeight="1">
      <c r="A50" s="93"/>
      <c r="B50" s="94"/>
      <c r="C50" s="145"/>
      <c r="D50" s="94"/>
      <c r="E50" s="38"/>
      <c r="F50" s="18" t="s">
        <v>477</v>
      </c>
      <c r="G50" s="15"/>
      <c r="H50" s="15"/>
      <c r="I50" s="16"/>
      <c r="J50" s="131"/>
      <c r="K50" s="65" t="s">
        <v>471</v>
      </c>
      <c r="L50" s="55">
        <v>1.0</v>
      </c>
      <c r="M50" s="356">
        <v>13.4</v>
      </c>
      <c r="N50" s="55">
        <f>L50*M50</f>
        <v>13.4</v>
      </c>
      <c r="O50" s="363" t="s">
        <v>478</v>
      </c>
      <c r="P50" s="354">
        <v>22.8</v>
      </c>
      <c r="Q50" s="354">
        <v>24.0</v>
      </c>
    </row>
    <row r="51" ht="28.5" customHeight="1">
      <c r="A51" s="93"/>
      <c r="B51" s="94"/>
      <c r="C51" s="145"/>
      <c r="D51" s="94"/>
      <c r="E51" s="45"/>
      <c r="F51" s="18" t="s">
        <v>481</v>
      </c>
      <c r="G51" s="15"/>
      <c r="H51" s="15"/>
      <c r="I51" s="16"/>
      <c r="J51" s="359"/>
      <c r="K51" s="65"/>
      <c r="L51" s="55"/>
      <c r="M51" s="356"/>
      <c r="N51" s="55"/>
      <c r="O51" s="56"/>
      <c r="P51" s="354"/>
      <c r="Q51" s="354"/>
    </row>
    <row r="52" ht="146.25" customHeight="1">
      <c r="A52" s="93"/>
      <c r="B52" s="94"/>
      <c r="C52" s="145"/>
      <c r="D52" s="94"/>
      <c r="E52" s="45"/>
      <c r="F52" s="18" t="s">
        <v>477</v>
      </c>
      <c r="G52" s="15"/>
      <c r="H52" s="15"/>
      <c r="I52" s="16"/>
      <c r="J52" s="131"/>
      <c r="K52" s="65" t="s">
        <v>471</v>
      </c>
      <c r="L52" s="55">
        <v>1.0</v>
      </c>
      <c r="M52" s="356">
        <v>13.4</v>
      </c>
      <c r="N52" s="55">
        <f>L52*M52</f>
        <v>13.4</v>
      </c>
      <c r="O52" s="363" t="s">
        <v>478</v>
      </c>
      <c r="P52" s="354"/>
      <c r="Q52" s="354"/>
    </row>
    <row r="53" ht="28.5" customHeight="1">
      <c r="A53" s="93"/>
      <c r="B53" s="94"/>
      <c r="C53" s="145"/>
      <c r="D53" s="94"/>
      <c r="E53" s="45"/>
      <c r="F53" s="18" t="s">
        <v>482</v>
      </c>
      <c r="G53" s="15"/>
      <c r="H53" s="15"/>
      <c r="I53" s="16"/>
      <c r="J53" s="359"/>
      <c r="K53" s="65"/>
      <c r="L53" s="55"/>
      <c r="M53" s="356"/>
      <c r="N53" s="55"/>
      <c r="O53" s="56"/>
      <c r="P53" s="354"/>
      <c r="Q53" s="354"/>
    </row>
    <row r="54" ht="146.25" customHeight="1">
      <c r="A54" s="93"/>
      <c r="B54" s="94"/>
      <c r="C54" s="145"/>
      <c r="D54" s="94"/>
      <c r="E54" s="45"/>
      <c r="F54" s="18" t="s">
        <v>477</v>
      </c>
      <c r="G54" s="15"/>
      <c r="H54" s="15"/>
      <c r="I54" s="16"/>
      <c r="J54" s="131"/>
      <c r="K54" s="65" t="s">
        <v>471</v>
      </c>
      <c r="L54" s="55">
        <v>1.0</v>
      </c>
      <c r="M54" s="356">
        <v>13.4</v>
      </c>
      <c r="N54" s="55">
        <f>L54*M54</f>
        <v>13.4</v>
      </c>
      <c r="O54" s="363" t="s">
        <v>478</v>
      </c>
      <c r="P54" s="354"/>
      <c r="Q54" s="354"/>
    </row>
    <row r="55" ht="43.5" customHeight="1">
      <c r="A55" s="93"/>
      <c r="B55" s="94"/>
      <c r="C55" s="145"/>
      <c r="D55" s="94"/>
      <c r="E55" s="13" t="s">
        <v>139</v>
      </c>
      <c r="F55" s="18" t="s">
        <v>483</v>
      </c>
      <c r="G55" s="15"/>
      <c r="H55" s="15"/>
      <c r="I55" s="16"/>
      <c r="J55" s="359"/>
      <c r="K55" s="65"/>
      <c r="L55" s="55"/>
      <c r="M55" s="356"/>
      <c r="N55" s="55"/>
      <c r="O55" s="56"/>
      <c r="P55" s="354"/>
      <c r="Q55" s="354"/>
    </row>
    <row r="56" ht="146.25" customHeight="1">
      <c r="A56" s="93"/>
      <c r="B56" s="94"/>
      <c r="C56" s="145"/>
      <c r="D56" s="94"/>
      <c r="E56" s="13"/>
      <c r="F56" s="18" t="s">
        <v>477</v>
      </c>
      <c r="G56" s="15"/>
      <c r="H56" s="15"/>
      <c r="I56" s="16"/>
      <c r="J56" s="131"/>
      <c r="K56" s="65" t="s">
        <v>471</v>
      </c>
      <c r="L56" s="55">
        <v>1.0</v>
      </c>
      <c r="M56" s="356">
        <v>5.5</v>
      </c>
      <c r="N56" s="55">
        <f>L56*M56</f>
        <v>5.5</v>
      </c>
      <c r="O56" s="363" t="s">
        <v>478</v>
      </c>
      <c r="P56" s="354"/>
      <c r="Q56" s="354"/>
    </row>
    <row r="57" ht="43.5" customHeight="1">
      <c r="A57" s="93"/>
      <c r="B57" s="94"/>
      <c r="C57" s="145"/>
      <c r="D57" s="94"/>
      <c r="E57" s="13" t="s">
        <v>141</v>
      </c>
      <c r="F57" s="18" t="s">
        <v>142</v>
      </c>
      <c r="G57" s="15"/>
      <c r="H57" s="15"/>
      <c r="I57" s="16"/>
      <c r="J57" s="359"/>
      <c r="K57" s="65"/>
      <c r="L57" s="364" t="s">
        <v>484</v>
      </c>
      <c r="M57" s="356"/>
      <c r="N57" s="55"/>
      <c r="O57" s="56"/>
      <c r="P57" s="354"/>
      <c r="Q57" s="354"/>
    </row>
    <row r="58" ht="146.25" customHeight="1">
      <c r="A58" s="93"/>
      <c r="B58" s="94"/>
      <c r="C58" s="365"/>
      <c r="D58" s="94"/>
      <c r="E58" s="13"/>
      <c r="F58" s="18" t="s">
        <v>477</v>
      </c>
      <c r="G58" s="15"/>
      <c r="H58" s="15"/>
      <c r="I58" s="16"/>
      <c r="J58" s="131"/>
      <c r="K58" s="65" t="s">
        <v>471</v>
      </c>
      <c r="L58" s="55">
        <v>1.0</v>
      </c>
      <c r="M58" s="356">
        <v>5.5</v>
      </c>
      <c r="N58" s="55">
        <f>L58*M58</f>
        <v>5.5</v>
      </c>
      <c r="O58" s="363" t="s">
        <v>478</v>
      </c>
      <c r="P58" s="354">
        <v>22.8</v>
      </c>
      <c r="Q58" s="354">
        <v>24.0</v>
      </c>
    </row>
    <row r="59" ht="66.75" customHeight="1">
      <c r="A59" s="366"/>
      <c r="B59" s="306"/>
      <c r="C59" s="367" t="s">
        <v>20</v>
      </c>
      <c r="D59" s="19" t="s">
        <v>485</v>
      </c>
      <c r="E59" s="15"/>
      <c r="F59" s="15"/>
      <c r="G59" s="15"/>
      <c r="H59" s="15"/>
      <c r="I59" s="16"/>
      <c r="J59" s="368"/>
      <c r="K59" s="369"/>
      <c r="L59" s="369"/>
      <c r="M59" s="370"/>
      <c r="N59" s="134">
        <f>N60+N69+N74+N79+N84</f>
        <v>36</v>
      </c>
      <c r="O59" s="369"/>
      <c r="P59" s="371"/>
      <c r="Q59" s="371"/>
    </row>
    <row r="60" ht="38.25" customHeight="1">
      <c r="A60" s="96"/>
      <c r="B60" s="94"/>
      <c r="C60" s="145"/>
      <c r="D60" s="94" t="s">
        <v>72</v>
      </c>
      <c r="E60" s="18" t="s">
        <v>486</v>
      </c>
      <c r="F60" s="15"/>
      <c r="G60" s="15"/>
      <c r="H60" s="15"/>
      <c r="I60" s="16"/>
      <c r="J60" s="359"/>
      <c r="K60" s="101"/>
      <c r="L60" s="101"/>
      <c r="M60" s="101"/>
      <c r="N60" s="13">
        <f>N65+N67</f>
        <v>22</v>
      </c>
      <c r="O60" s="101"/>
      <c r="P60" s="354"/>
      <c r="Q60" s="354"/>
    </row>
    <row r="61" ht="21.0" customHeight="1">
      <c r="A61" s="96"/>
      <c r="B61" s="94"/>
      <c r="C61" s="145"/>
      <c r="D61" s="94"/>
      <c r="E61" s="48" t="s">
        <v>120</v>
      </c>
      <c r="F61" s="100" t="s">
        <v>145</v>
      </c>
      <c r="G61" s="27"/>
      <c r="H61" s="27"/>
      <c r="I61" s="372"/>
      <c r="J61" s="100"/>
      <c r="K61" s="101"/>
      <c r="L61" s="101"/>
      <c r="M61" s="101"/>
      <c r="N61" s="13">
        <f>SUM(N62)</f>
        <v>13.5</v>
      </c>
      <c r="O61" s="101"/>
      <c r="P61" s="354"/>
      <c r="Q61" s="354"/>
    </row>
    <row r="62" ht="90.75" customHeight="1">
      <c r="A62" s="96"/>
      <c r="B62" s="94"/>
      <c r="C62" s="145"/>
      <c r="D62" s="94"/>
      <c r="E62" s="106" t="s">
        <v>178</v>
      </c>
      <c r="F62" s="18" t="s">
        <v>487</v>
      </c>
      <c r="G62" s="15"/>
      <c r="H62" s="15"/>
      <c r="I62" s="16"/>
      <c r="J62" s="131"/>
      <c r="K62" s="48" t="s">
        <v>488</v>
      </c>
      <c r="L62" s="55">
        <v>1.0</v>
      </c>
      <c r="M62" s="356">
        <v>13.5</v>
      </c>
      <c r="N62" s="55">
        <f>L62*M62</f>
        <v>13.5</v>
      </c>
      <c r="O62" s="84" t="s">
        <v>489</v>
      </c>
      <c r="P62" s="354"/>
      <c r="Q62" s="354"/>
    </row>
    <row r="63" ht="21.0" customHeight="1">
      <c r="A63" s="96"/>
      <c r="B63" s="94"/>
      <c r="C63" s="145"/>
      <c r="D63" s="94"/>
      <c r="E63" s="48" t="s">
        <v>122</v>
      </c>
      <c r="F63" s="100" t="s">
        <v>146</v>
      </c>
      <c r="G63" s="27"/>
      <c r="H63" s="27"/>
      <c r="I63" s="372"/>
      <c r="J63" s="100"/>
      <c r="K63" s="101"/>
      <c r="L63" s="101"/>
      <c r="M63" s="101"/>
      <c r="N63" s="13">
        <f>SUM(N64)</f>
        <v>13.5</v>
      </c>
      <c r="O63" s="101"/>
      <c r="P63" s="354"/>
      <c r="Q63" s="354"/>
    </row>
    <row r="64" ht="90.75" customHeight="1">
      <c r="A64" s="96"/>
      <c r="B64" s="94"/>
      <c r="C64" s="145"/>
      <c r="D64" s="94"/>
      <c r="E64" s="106" t="s">
        <v>178</v>
      </c>
      <c r="F64" s="18" t="s">
        <v>487</v>
      </c>
      <c r="G64" s="15"/>
      <c r="H64" s="15"/>
      <c r="I64" s="16"/>
      <c r="J64" s="131"/>
      <c r="K64" s="48" t="s">
        <v>488</v>
      </c>
      <c r="L64" s="55">
        <v>1.0</v>
      </c>
      <c r="M64" s="356">
        <v>13.5</v>
      </c>
      <c r="N64" s="55">
        <f>L64*M64</f>
        <v>13.5</v>
      </c>
      <c r="O64" s="84" t="s">
        <v>489</v>
      </c>
      <c r="P64" s="354"/>
      <c r="Q64" s="354"/>
    </row>
    <row r="65" ht="21.0" customHeight="1">
      <c r="A65" s="96"/>
      <c r="B65" s="94"/>
      <c r="C65" s="145"/>
      <c r="D65" s="94"/>
      <c r="E65" s="48" t="s">
        <v>130</v>
      </c>
      <c r="F65" s="100" t="s">
        <v>125</v>
      </c>
      <c r="G65" s="27"/>
      <c r="H65" s="27"/>
      <c r="I65" s="372"/>
      <c r="J65" s="100"/>
      <c r="K65" s="101"/>
      <c r="L65" s="101"/>
      <c r="M65" s="101"/>
      <c r="N65" s="13">
        <f>SUM(N66)</f>
        <v>13.5</v>
      </c>
      <c r="O65" s="101"/>
      <c r="P65" s="354"/>
      <c r="Q65" s="354"/>
    </row>
    <row r="66" ht="90.75" customHeight="1">
      <c r="A66" s="96"/>
      <c r="B66" s="94"/>
      <c r="C66" s="145"/>
      <c r="D66" s="94"/>
      <c r="E66" s="106" t="s">
        <v>178</v>
      </c>
      <c r="F66" s="18" t="s">
        <v>487</v>
      </c>
      <c r="G66" s="15"/>
      <c r="H66" s="15"/>
      <c r="I66" s="16"/>
      <c r="J66" s="131"/>
      <c r="K66" s="48" t="s">
        <v>488</v>
      </c>
      <c r="L66" s="55">
        <v>1.0</v>
      </c>
      <c r="M66" s="356">
        <v>13.5</v>
      </c>
      <c r="N66" s="55">
        <f>L66*M66</f>
        <v>13.5</v>
      </c>
      <c r="O66" s="84" t="s">
        <v>489</v>
      </c>
      <c r="P66" s="354"/>
      <c r="Q66" s="354"/>
    </row>
    <row r="67" ht="48.0" customHeight="1">
      <c r="A67" s="96"/>
      <c r="B67" s="94"/>
      <c r="C67" s="373"/>
      <c r="D67" s="374"/>
      <c r="E67" s="119" t="s">
        <v>132</v>
      </c>
      <c r="F67" s="140" t="s">
        <v>490</v>
      </c>
      <c r="G67" s="15"/>
      <c r="H67" s="15"/>
      <c r="I67" s="16"/>
      <c r="J67" s="14"/>
      <c r="K67" s="48"/>
      <c r="L67" s="55"/>
      <c r="M67" s="38"/>
      <c r="N67" s="13">
        <f>SUM(N68)</f>
        <v>8.5</v>
      </c>
      <c r="O67" s="13"/>
      <c r="P67" s="354"/>
      <c r="Q67" s="354"/>
    </row>
    <row r="68" ht="93.75" customHeight="1">
      <c r="A68" s="375"/>
      <c r="B68" s="145"/>
      <c r="C68" s="373"/>
      <c r="D68" s="376"/>
      <c r="E68" s="377" t="s">
        <v>178</v>
      </c>
      <c r="F68" s="18" t="s">
        <v>487</v>
      </c>
      <c r="G68" s="15"/>
      <c r="H68" s="15"/>
      <c r="I68" s="16"/>
      <c r="J68" s="131"/>
      <c r="K68" s="48" t="s">
        <v>488</v>
      </c>
      <c r="L68" s="55">
        <v>1.0</v>
      </c>
      <c r="M68" s="356">
        <v>8.5</v>
      </c>
      <c r="N68" s="55">
        <f>L68*M68</f>
        <v>8.5</v>
      </c>
      <c r="O68" s="84" t="s">
        <v>489</v>
      </c>
      <c r="P68" s="378"/>
      <c r="Q68" s="378"/>
    </row>
    <row r="69" ht="38.25" customHeight="1">
      <c r="A69" s="96"/>
      <c r="B69" s="94"/>
      <c r="C69" s="145"/>
      <c r="D69" s="94" t="s">
        <v>74</v>
      </c>
      <c r="E69" s="18" t="s">
        <v>147</v>
      </c>
      <c r="F69" s="15"/>
      <c r="G69" s="15"/>
      <c r="H69" s="15"/>
      <c r="I69" s="16"/>
      <c r="J69" s="359"/>
      <c r="K69" s="101"/>
      <c r="L69" s="101"/>
      <c r="M69" s="101"/>
      <c r="N69" s="13">
        <f>N70+N72</f>
        <v>9.5</v>
      </c>
      <c r="O69" s="101"/>
      <c r="P69" s="354"/>
      <c r="Q69" s="354"/>
    </row>
    <row r="70" ht="21.0" customHeight="1">
      <c r="A70" s="96"/>
      <c r="B70" s="94"/>
      <c r="C70" s="145"/>
      <c r="D70" s="94"/>
      <c r="E70" s="48" t="s">
        <v>120</v>
      </c>
      <c r="F70" s="100" t="s">
        <v>491</v>
      </c>
      <c r="G70" s="27"/>
      <c r="H70" s="27"/>
      <c r="I70" s="372"/>
      <c r="J70" s="100"/>
      <c r="K70" s="101"/>
      <c r="L70" s="101"/>
      <c r="M70" s="101"/>
      <c r="N70" s="13">
        <f>SUM(N71)</f>
        <v>9.5</v>
      </c>
      <c r="O70" s="101"/>
      <c r="P70" s="354"/>
      <c r="Q70" s="354"/>
    </row>
    <row r="71" ht="93.75" customHeight="1">
      <c r="A71" s="96"/>
      <c r="B71" s="94"/>
      <c r="C71" s="145"/>
      <c r="D71" s="94"/>
      <c r="E71" s="106" t="s">
        <v>178</v>
      </c>
      <c r="F71" s="18" t="s">
        <v>487</v>
      </c>
      <c r="G71" s="15"/>
      <c r="H71" s="15"/>
      <c r="I71" s="16"/>
      <c r="J71" s="131"/>
      <c r="K71" s="48" t="s">
        <v>492</v>
      </c>
      <c r="L71" s="55">
        <v>1.0</v>
      </c>
      <c r="M71" s="356">
        <v>9.5</v>
      </c>
      <c r="N71" s="55">
        <f>L71*M71</f>
        <v>9.5</v>
      </c>
      <c r="O71" s="84" t="s">
        <v>489</v>
      </c>
      <c r="P71" s="354"/>
      <c r="Q71" s="354"/>
    </row>
    <row r="72" ht="36.75" customHeight="1">
      <c r="A72" s="96"/>
      <c r="B72" s="94"/>
      <c r="C72" s="373"/>
      <c r="D72" s="374"/>
      <c r="E72" s="119" t="s">
        <v>122</v>
      </c>
      <c r="F72" s="140" t="s">
        <v>490</v>
      </c>
      <c r="G72" s="15"/>
      <c r="H72" s="15"/>
      <c r="I72" s="16"/>
      <c r="J72" s="14"/>
      <c r="K72" s="48"/>
      <c r="L72" s="55"/>
      <c r="M72" s="38"/>
      <c r="N72" s="41">
        <f>SUM(N73)</f>
        <v>0</v>
      </c>
      <c r="O72" s="13"/>
      <c r="P72" s="354"/>
      <c r="Q72" s="354"/>
    </row>
    <row r="73" ht="93.75" customHeight="1">
      <c r="A73" s="375"/>
      <c r="B73" s="145"/>
      <c r="C73" s="373"/>
      <c r="D73" s="376"/>
      <c r="E73" s="377" t="s">
        <v>178</v>
      </c>
      <c r="F73" s="18" t="s">
        <v>487</v>
      </c>
      <c r="G73" s="15"/>
      <c r="H73" s="15"/>
      <c r="I73" s="16"/>
      <c r="J73" s="131"/>
      <c r="K73" s="48" t="s">
        <v>492</v>
      </c>
      <c r="L73" s="55"/>
      <c r="M73" s="38"/>
      <c r="N73" s="48"/>
      <c r="O73" s="84" t="s">
        <v>489</v>
      </c>
      <c r="P73" s="378"/>
      <c r="Q73" s="378"/>
    </row>
    <row r="74" ht="38.25" customHeight="1">
      <c r="A74" s="96"/>
      <c r="B74" s="94"/>
      <c r="C74" s="145"/>
      <c r="D74" s="94" t="s">
        <v>76</v>
      </c>
      <c r="E74" s="18" t="s">
        <v>148</v>
      </c>
      <c r="F74" s="15"/>
      <c r="G74" s="15"/>
      <c r="H74" s="15"/>
      <c r="I74" s="16"/>
      <c r="J74" s="359"/>
      <c r="K74" s="101"/>
      <c r="L74" s="101"/>
      <c r="M74" s="101"/>
      <c r="N74" s="13">
        <f>N75+N77</f>
        <v>4.5</v>
      </c>
      <c r="O74" s="101"/>
      <c r="P74" s="354"/>
      <c r="Q74" s="354"/>
    </row>
    <row r="75" ht="21.0" customHeight="1">
      <c r="A75" s="96"/>
      <c r="B75" s="94"/>
      <c r="C75" s="145"/>
      <c r="D75" s="94"/>
      <c r="E75" s="48" t="s">
        <v>120</v>
      </c>
      <c r="F75" s="100" t="s">
        <v>125</v>
      </c>
      <c r="G75" s="27"/>
      <c r="H75" s="27"/>
      <c r="I75" s="372"/>
      <c r="J75" s="100"/>
      <c r="K75" s="101"/>
      <c r="L75" s="101"/>
      <c r="M75" s="101"/>
      <c r="N75" s="13">
        <f>SUM(N76)</f>
        <v>4.5</v>
      </c>
      <c r="O75" s="101"/>
      <c r="P75" s="354"/>
      <c r="Q75" s="354"/>
    </row>
    <row r="76" ht="79.5" customHeight="1">
      <c r="A76" s="96"/>
      <c r="B76" s="94"/>
      <c r="C76" s="145"/>
      <c r="D76" s="94"/>
      <c r="E76" s="106" t="s">
        <v>178</v>
      </c>
      <c r="F76" s="18" t="s">
        <v>493</v>
      </c>
      <c r="G76" s="15"/>
      <c r="H76" s="15"/>
      <c r="I76" s="16"/>
      <c r="J76" s="131"/>
      <c r="K76" s="48" t="s">
        <v>494</v>
      </c>
      <c r="L76" s="55">
        <v>1.0</v>
      </c>
      <c r="M76" s="356">
        <v>4.5</v>
      </c>
      <c r="N76" s="55">
        <f>L76*M76</f>
        <v>4.5</v>
      </c>
      <c r="O76" s="84" t="s">
        <v>489</v>
      </c>
      <c r="P76" s="354"/>
      <c r="Q76" s="354"/>
    </row>
    <row r="77" ht="32.25" customHeight="1">
      <c r="A77" s="96"/>
      <c r="B77" s="94"/>
      <c r="C77" s="373"/>
      <c r="D77" s="374"/>
      <c r="E77" s="119" t="s">
        <v>122</v>
      </c>
      <c r="F77" s="140" t="s">
        <v>490</v>
      </c>
      <c r="G77" s="15"/>
      <c r="H77" s="15"/>
      <c r="I77" s="16"/>
      <c r="J77" s="14"/>
      <c r="K77" s="48"/>
      <c r="L77" s="55"/>
      <c r="M77" s="38"/>
      <c r="N77" s="41">
        <f>SUM(N78)</f>
        <v>0</v>
      </c>
      <c r="O77" s="13"/>
      <c r="P77" s="354"/>
      <c r="Q77" s="354"/>
    </row>
    <row r="78" ht="79.5" customHeight="1">
      <c r="A78" s="96"/>
      <c r="B78" s="94"/>
      <c r="C78" s="145"/>
      <c r="D78" s="83"/>
      <c r="E78" s="106" t="s">
        <v>178</v>
      </c>
      <c r="F78" s="18" t="s">
        <v>493</v>
      </c>
      <c r="G78" s="15"/>
      <c r="H78" s="15"/>
      <c r="I78" s="16"/>
      <c r="J78" s="131"/>
      <c r="K78" s="48" t="s">
        <v>494</v>
      </c>
      <c r="L78" s="55"/>
      <c r="M78" s="38"/>
      <c r="N78" s="48"/>
      <c r="O78" s="84" t="s">
        <v>489</v>
      </c>
      <c r="P78" s="354"/>
      <c r="Q78" s="354"/>
    </row>
    <row r="79" ht="38.25" customHeight="1">
      <c r="A79" s="96"/>
      <c r="B79" s="94"/>
      <c r="C79" s="145"/>
      <c r="D79" s="94" t="s">
        <v>78</v>
      </c>
      <c r="E79" s="18" t="s">
        <v>149</v>
      </c>
      <c r="F79" s="15"/>
      <c r="G79" s="15"/>
      <c r="H79" s="15"/>
      <c r="I79" s="16"/>
      <c r="J79" s="359"/>
      <c r="K79" s="101"/>
      <c r="L79" s="101"/>
      <c r="M79" s="101"/>
      <c r="N79" s="13">
        <f>N80+N82</f>
        <v>0</v>
      </c>
      <c r="O79" s="101"/>
      <c r="P79" s="354"/>
      <c r="Q79" s="354"/>
    </row>
    <row r="80" ht="21.0" customHeight="1">
      <c r="A80" s="96"/>
      <c r="B80" s="94"/>
      <c r="C80" s="145"/>
      <c r="D80" s="94"/>
      <c r="E80" s="48" t="s">
        <v>120</v>
      </c>
      <c r="F80" s="100" t="s">
        <v>125</v>
      </c>
      <c r="G80" s="27"/>
      <c r="H80" s="27"/>
      <c r="I80" s="372"/>
      <c r="J80" s="100"/>
      <c r="K80" s="101"/>
      <c r="L80" s="101"/>
      <c r="M80" s="101"/>
      <c r="N80" s="13">
        <f>SUM(N81)</f>
        <v>0</v>
      </c>
      <c r="O80" s="101"/>
      <c r="P80" s="354"/>
      <c r="Q80" s="354"/>
    </row>
    <row r="81" ht="90.75" customHeight="1">
      <c r="A81" s="96"/>
      <c r="B81" s="94"/>
      <c r="C81" s="145"/>
      <c r="D81" s="94"/>
      <c r="E81" s="106" t="s">
        <v>178</v>
      </c>
      <c r="F81" s="18" t="s">
        <v>487</v>
      </c>
      <c r="G81" s="15"/>
      <c r="H81" s="15"/>
      <c r="I81" s="16"/>
      <c r="J81" s="131"/>
      <c r="K81" s="48" t="s">
        <v>494</v>
      </c>
      <c r="L81" s="55"/>
      <c r="M81" s="38"/>
      <c r="N81" s="48"/>
      <c r="O81" s="84" t="s">
        <v>489</v>
      </c>
      <c r="P81" s="354">
        <v>2.8</v>
      </c>
      <c r="Q81" s="354">
        <v>3.0</v>
      </c>
    </row>
    <row r="82" ht="33.0" customHeight="1">
      <c r="A82" s="96"/>
      <c r="B82" s="94"/>
      <c r="C82" s="373"/>
      <c r="D82" s="374"/>
      <c r="E82" s="119" t="s">
        <v>122</v>
      </c>
      <c r="F82" s="140" t="s">
        <v>490</v>
      </c>
      <c r="G82" s="15"/>
      <c r="H82" s="15"/>
      <c r="I82" s="16"/>
      <c r="J82" s="14"/>
      <c r="K82" s="48"/>
      <c r="L82" s="55"/>
      <c r="M82" s="38"/>
      <c r="N82" s="41">
        <f>SUM(N83)</f>
        <v>0</v>
      </c>
      <c r="O82" s="13"/>
      <c r="P82" s="354"/>
      <c r="Q82" s="354"/>
    </row>
    <row r="83" ht="93.75" customHeight="1">
      <c r="A83" s="375"/>
      <c r="B83" s="145"/>
      <c r="C83" s="373"/>
      <c r="D83" s="376"/>
      <c r="E83" s="377" t="s">
        <v>178</v>
      </c>
      <c r="F83" s="18" t="s">
        <v>487</v>
      </c>
      <c r="G83" s="15"/>
      <c r="H83" s="15"/>
      <c r="I83" s="16"/>
      <c r="J83" s="131"/>
      <c r="K83" s="48" t="s">
        <v>494</v>
      </c>
      <c r="L83" s="55"/>
      <c r="M83" s="38"/>
      <c r="N83" s="48"/>
      <c r="O83" s="84" t="s">
        <v>489</v>
      </c>
      <c r="P83" s="378"/>
      <c r="Q83" s="378"/>
    </row>
    <row r="84" ht="51.0" customHeight="1">
      <c r="A84" s="93"/>
      <c r="B84" s="94"/>
      <c r="C84" s="376"/>
      <c r="D84" s="55" t="s">
        <v>150</v>
      </c>
      <c r="E84" s="140" t="s">
        <v>495</v>
      </c>
      <c r="F84" s="15"/>
      <c r="G84" s="15"/>
      <c r="H84" s="15"/>
      <c r="I84" s="16"/>
      <c r="J84" s="359"/>
      <c r="K84" s="65"/>
      <c r="L84" s="55"/>
      <c r="M84" s="356"/>
      <c r="N84" s="55">
        <f>SUM(N85)</f>
        <v>0</v>
      </c>
      <c r="O84" s="56"/>
      <c r="P84" s="354"/>
      <c r="Q84" s="354"/>
    </row>
    <row r="85" ht="67.5" customHeight="1">
      <c r="A85" s="375"/>
      <c r="B85" s="145"/>
      <c r="C85" s="373"/>
      <c r="D85" s="373"/>
      <c r="E85" s="377" t="s">
        <v>120</v>
      </c>
      <c r="F85" s="18" t="s">
        <v>496</v>
      </c>
      <c r="G85" s="15"/>
      <c r="H85" s="15"/>
      <c r="I85" s="16"/>
      <c r="J85" s="131"/>
      <c r="K85" s="48" t="s">
        <v>471</v>
      </c>
      <c r="L85" s="55"/>
      <c r="M85" s="38"/>
      <c r="N85" s="48"/>
      <c r="O85" s="84" t="s">
        <v>489</v>
      </c>
      <c r="P85" s="378"/>
      <c r="Q85" s="378"/>
    </row>
    <row r="86" ht="47.25" customHeight="1">
      <c r="A86" s="379"/>
      <c r="B86" s="306"/>
      <c r="C86" s="39" t="s">
        <v>23</v>
      </c>
      <c r="D86" s="380" t="s">
        <v>497</v>
      </c>
      <c r="E86" s="15"/>
      <c r="F86" s="15"/>
      <c r="G86" s="15"/>
      <c r="H86" s="15"/>
      <c r="I86" s="16"/>
      <c r="J86" s="368"/>
      <c r="K86" s="70"/>
      <c r="L86" s="69"/>
      <c r="M86" s="381"/>
      <c r="N86" s="69">
        <f>SUM(N87)</f>
        <v>0</v>
      </c>
      <c r="O86" s="141"/>
      <c r="P86" s="371"/>
      <c r="Q86" s="371"/>
    </row>
    <row r="87" ht="69.0" customHeight="1">
      <c r="A87" s="375"/>
      <c r="B87" s="145"/>
      <c r="C87" s="373"/>
      <c r="D87" s="373">
        <v>1.0</v>
      </c>
      <c r="E87" s="18" t="s">
        <v>498</v>
      </c>
      <c r="F87" s="15"/>
      <c r="G87" s="15"/>
      <c r="H87" s="15"/>
      <c r="I87" s="16"/>
      <c r="J87" s="131"/>
      <c r="K87" s="48" t="s">
        <v>499</v>
      </c>
      <c r="L87" s="55"/>
      <c r="M87" s="38"/>
      <c r="N87" s="48"/>
      <c r="O87" s="84" t="s">
        <v>489</v>
      </c>
      <c r="P87" s="378"/>
      <c r="Q87" s="378"/>
    </row>
    <row r="88" ht="32.25" customHeight="1">
      <c r="A88" s="305"/>
      <c r="B88" s="382" t="s">
        <v>182</v>
      </c>
      <c r="C88" s="383">
        <v>4.0</v>
      </c>
      <c r="D88" s="384" t="s">
        <v>153</v>
      </c>
      <c r="E88" s="15"/>
      <c r="F88" s="15"/>
      <c r="G88" s="15"/>
      <c r="H88" s="15"/>
      <c r="I88" s="16"/>
      <c r="J88" s="357"/>
      <c r="K88" s="70"/>
      <c r="L88" s="69"/>
      <c r="M88" s="141"/>
      <c r="N88" s="69">
        <f>SUM(N89)</f>
        <v>0</v>
      </c>
      <c r="O88" s="71"/>
      <c r="P88" s="358"/>
      <c r="Q88" s="358"/>
    </row>
    <row r="89" ht="108.75" customHeight="1">
      <c r="A89" s="375"/>
      <c r="B89" s="145"/>
      <c r="C89" s="373"/>
      <c r="D89" s="385" t="s">
        <v>17</v>
      </c>
      <c r="E89" s="18" t="s">
        <v>500</v>
      </c>
      <c r="F89" s="15"/>
      <c r="G89" s="15"/>
      <c r="H89" s="15"/>
      <c r="I89" s="16"/>
      <c r="J89" s="131"/>
      <c r="K89" s="48" t="s">
        <v>465</v>
      </c>
      <c r="L89" s="55"/>
      <c r="M89" s="38"/>
      <c r="N89" s="48"/>
      <c r="O89" s="84" t="s">
        <v>489</v>
      </c>
      <c r="P89" s="378"/>
      <c r="Q89" s="378"/>
    </row>
    <row r="90" ht="33.75" customHeight="1">
      <c r="A90" s="305"/>
      <c r="B90" s="382" t="s">
        <v>182</v>
      </c>
      <c r="C90" s="386">
        <v>5.0</v>
      </c>
      <c r="D90" s="387" t="s">
        <v>154</v>
      </c>
      <c r="E90" s="15"/>
      <c r="F90" s="15"/>
      <c r="G90" s="15"/>
      <c r="H90" s="15"/>
      <c r="I90" s="16"/>
      <c r="J90" s="357"/>
      <c r="K90" s="70"/>
      <c r="L90" s="69"/>
      <c r="M90" s="141"/>
      <c r="N90" s="69">
        <f>SUM(N91)</f>
        <v>0</v>
      </c>
      <c r="O90" s="71"/>
      <c r="P90" s="358"/>
      <c r="Q90" s="358"/>
    </row>
    <row r="91" ht="77.25" customHeight="1">
      <c r="A91" s="375"/>
      <c r="B91" s="145"/>
      <c r="C91" s="373"/>
      <c r="D91" s="385" t="s">
        <v>17</v>
      </c>
      <c r="E91" s="18" t="s">
        <v>501</v>
      </c>
      <c r="F91" s="15"/>
      <c r="G91" s="15"/>
      <c r="H91" s="15"/>
      <c r="I91" s="16"/>
      <c r="J91" s="131"/>
      <c r="K91" s="48" t="s">
        <v>465</v>
      </c>
      <c r="L91" s="55"/>
      <c r="M91" s="38"/>
      <c r="N91" s="48"/>
      <c r="O91" s="84" t="s">
        <v>489</v>
      </c>
      <c r="P91" s="378"/>
      <c r="Q91" s="378"/>
    </row>
    <row r="92" ht="34.5" customHeight="1">
      <c r="A92" s="305"/>
      <c r="B92" s="306" t="s">
        <v>182</v>
      </c>
      <c r="C92" s="388">
        <v>6.0</v>
      </c>
      <c r="D92" s="387" t="s">
        <v>502</v>
      </c>
      <c r="E92" s="15"/>
      <c r="F92" s="15"/>
      <c r="G92" s="15"/>
      <c r="H92" s="15"/>
      <c r="I92" s="16"/>
      <c r="J92" s="368"/>
      <c r="K92" s="70"/>
      <c r="L92" s="69"/>
      <c r="M92" s="141"/>
      <c r="N92" s="69">
        <f>SUM(N97:N99)</f>
        <v>0</v>
      </c>
      <c r="O92" s="71"/>
      <c r="P92" s="358"/>
      <c r="Q92" s="358"/>
    </row>
    <row r="93" ht="40.5" customHeight="1">
      <c r="A93" s="93"/>
      <c r="B93" s="94"/>
      <c r="C93" s="13" t="s">
        <v>186</v>
      </c>
      <c r="D93" s="18" t="s">
        <v>156</v>
      </c>
      <c r="E93" s="15"/>
      <c r="F93" s="15"/>
      <c r="G93" s="15"/>
      <c r="H93" s="15"/>
      <c r="I93" s="16"/>
      <c r="J93" s="359"/>
      <c r="K93" s="65"/>
      <c r="L93" s="55"/>
      <c r="M93" s="356"/>
      <c r="N93" s="55"/>
      <c r="O93" s="389" t="s">
        <v>489</v>
      </c>
      <c r="P93" s="354"/>
      <c r="Q93" s="354"/>
    </row>
    <row r="94" ht="33.0" customHeight="1">
      <c r="A94" s="93"/>
      <c r="B94" s="94"/>
      <c r="C94" s="390" t="s">
        <v>188</v>
      </c>
      <c r="D94" s="18" t="s">
        <v>157</v>
      </c>
      <c r="E94" s="15"/>
      <c r="F94" s="15"/>
      <c r="G94" s="15"/>
      <c r="H94" s="15"/>
      <c r="I94" s="16"/>
      <c r="J94" s="100"/>
      <c r="K94" s="65"/>
      <c r="L94" s="55"/>
      <c r="M94" s="356"/>
      <c r="N94" s="55"/>
      <c r="O94" s="389" t="s">
        <v>489</v>
      </c>
      <c r="P94" s="354"/>
      <c r="Q94" s="354"/>
    </row>
    <row r="95" ht="27.75" customHeight="1">
      <c r="A95" s="93"/>
      <c r="B95" s="94"/>
      <c r="C95" s="13" t="s">
        <v>190</v>
      </c>
      <c r="D95" s="18" t="s">
        <v>158</v>
      </c>
      <c r="E95" s="15"/>
      <c r="F95" s="15"/>
      <c r="G95" s="15"/>
      <c r="H95" s="15"/>
      <c r="I95" s="16"/>
      <c r="J95" s="359"/>
      <c r="K95" s="65"/>
      <c r="L95" s="55"/>
      <c r="M95" s="356"/>
      <c r="N95" s="55"/>
      <c r="O95" s="389" t="s">
        <v>489</v>
      </c>
      <c r="P95" s="354"/>
      <c r="Q95" s="354"/>
    </row>
    <row r="96" ht="34.5" customHeight="1">
      <c r="A96" s="93"/>
      <c r="B96" s="94"/>
      <c r="C96" s="390" t="s">
        <v>503</v>
      </c>
      <c r="D96" s="18" t="s">
        <v>126</v>
      </c>
      <c r="E96" s="15"/>
      <c r="F96" s="15"/>
      <c r="G96" s="15"/>
      <c r="H96" s="15"/>
      <c r="I96" s="16"/>
      <c r="J96" s="100"/>
      <c r="K96" s="65"/>
      <c r="L96" s="55"/>
      <c r="M96" s="356"/>
      <c r="N96" s="55"/>
      <c r="O96" s="389" t="s">
        <v>489</v>
      </c>
      <c r="P96" s="354"/>
      <c r="Q96" s="354"/>
    </row>
    <row r="97" ht="37.5" customHeight="1">
      <c r="A97" s="93"/>
      <c r="B97" s="94"/>
      <c r="C97" s="13" t="s">
        <v>504</v>
      </c>
      <c r="D97" s="18" t="s">
        <v>159</v>
      </c>
      <c r="E97" s="15"/>
      <c r="F97" s="15"/>
      <c r="G97" s="15"/>
      <c r="H97" s="15"/>
      <c r="I97" s="16"/>
      <c r="J97" s="359"/>
      <c r="K97" s="65"/>
      <c r="L97" s="55"/>
      <c r="M97" s="356"/>
      <c r="N97" s="55"/>
      <c r="O97" s="389" t="s">
        <v>489</v>
      </c>
      <c r="P97" s="354"/>
      <c r="Q97" s="354"/>
    </row>
    <row r="98" ht="33.75" customHeight="1">
      <c r="A98" s="93"/>
      <c r="B98" s="94"/>
      <c r="C98" s="390" t="s">
        <v>505</v>
      </c>
      <c r="D98" s="18" t="s">
        <v>506</v>
      </c>
      <c r="E98" s="15"/>
      <c r="F98" s="15"/>
      <c r="G98" s="15"/>
      <c r="H98" s="15"/>
      <c r="I98" s="16"/>
      <c r="J98" s="100"/>
      <c r="K98" s="65"/>
      <c r="L98" s="55"/>
      <c r="M98" s="356"/>
      <c r="N98" s="55"/>
      <c r="O98" s="389" t="s">
        <v>489</v>
      </c>
      <c r="P98" s="354"/>
      <c r="Q98" s="354"/>
    </row>
    <row r="99" ht="60.0" customHeight="1">
      <c r="A99" s="93"/>
      <c r="B99" s="94"/>
      <c r="C99" s="390" t="s">
        <v>507</v>
      </c>
      <c r="D99" s="18" t="s">
        <v>163</v>
      </c>
      <c r="E99" s="15"/>
      <c r="F99" s="15"/>
      <c r="G99" s="15"/>
      <c r="H99" s="15"/>
      <c r="I99" s="16"/>
      <c r="J99" s="100"/>
      <c r="K99" s="65"/>
      <c r="L99" s="55"/>
      <c r="M99" s="356"/>
      <c r="N99" s="55"/>
      <c r="O99" s="56"/>
      <c r="P99" s="354"/>
      <c r="Q99" s="354"/>
    </row>
    <row r="100" ht="46.5" customHeight="1">
      <c r="A100" s="305"/>
      <c r="B100" s="306" t="s">
        <v>182</v>
      </c>
      <c r="C100" s="388">
        <v>7.0</v>
      </c>
      <c r="D100" s="387" t="s">
        <v>164</v>
      </c>
      <c r="E100" s="15"/>
      <c r="F100" s="15"/>
      <c r="G100" s="15"/>
      <c r="H100" s="15"/>
      <c r="I100" s="16"/>
      <c r="J100" s="368"/>
      <c r="K100" s="70"/>
      <c r="L100" s="69"/>
      <c r="M100" s="141"/>
      <c r="N100" s="69">
        <f>SUM(N101:N103)</f>
        <v>0</v>
      </c>
      <c r="O100" s="71"/>
      <c r="P100" s="358"/>
      <c r="Q100" s="358"/>
    </row>
    <row r="101" ht="36.0" customHeight="1">
      <c r="A101" s="93"/>
      <c r="B101" s="94"/>
      <c r="C101" s="13">
        <v>1.0</v>
      </c>
      <c r="D101" s="18" t="s">
        <v>165</v>
      </c>
      <c r="E101" s="15"/>
      <c r="F101" s="15"/>
      <c r="G101" s="15"/>
      <c r="H101" s="15"/>
      <c r="I101" s="16"/>
      <c r="J101" s="359"/>
      <c r="K101" s="65"/>
      <c r="L101" s="55"/>
      <c r="M101" s="356"/>
      <c r="N101" s="55"/>
      <c r="O101" s="389" t="s">
        <v>489</v>
      </c>
      <c r="P101" s="354"/>
      <c r="Q101" s="354"/>
    </row>
    <row r="102" ht="30.0" customHeight="1">
      <c r="A102" s="93"/>
      <c r="B102" s="94"/>
      <c r="C102" s="13">
        <v>2.0</v>
      </c>
      <c r="D102" s="18" t="s">
        <v>166</v>
      </c>
      <c r="E102" s="15"/>
      <c r="F102" s="15"/>
      <c r="G102" s="15"/>
      <c r="H102" s="15"/>
      <c r="I102" s="16"/>
      <c r="J102" s="359"/>
      <c r="K102" s="65"/>
      <c r="L102" s="55"/>
      <c r="M102" s="356"/>
      <c r="N102" s="55"/>
      <c r="O102" s="389" t="s">
        <v>489</v>
      </c>
      <c r="P102" s="354"/>
      <c r="Q102" s="354"/>
    </row>
    <row r="103" ht="28.5" customHeight="1">
      <c r="A103" s="93"/>
      <c r="B103" s="83"/>
      <c r="C103" s="13">
        <v>3.0</v>
      </c>
      <c r="D103" s="103" t="s">
        <v>167</v>
      </c>
      <c r="E103" s="30"/>
      <c r="F103" s="30"/>
      <c r="G103" s="30"/>
      <c r="H103" s="30"/>
      <c r="I103" s="31"/>
      <c r="J103" s="100"/>
      <c r="K103" s="65"/>
      <c r="L103" s="55"/>
      <c r="M103" s="356"/>
      <c r="N103" s="55"/>
      <c r="O103" s="389" t="s">
        <v>489</v>
      </c>
      <c r="P103" s="354"/>
      <c r="Q103" s="354"/>
    </row>
    <row r="104" ht="38.25" customHeight="1">
      <c r="A104" s="305"/>
      <c r="B104" s="306" t="s">
        <v>182</v>
      </c>
      <c r="C104" s="388">
        <v>8.0</v>
      </c>
      <c r="D104" s="387" t="s">
        <v>508</v>
      </c>
      <c r="E104" s="15"/>
      <c r="F104" s="15"/>
      <c r="G104" s="15"/>
      <c r="H104" s="15"/>
      <c r="I104" s="16"/>
      <c r="J104" s="368"/>
      <c r="K104" s="70"/>
      <c r="L104" s="69"/>
      <c r="M104" s="141"/>
      <c r="N104" s="69"/>
      <c r="O104" s="389" t="s">
        <v>489</v>
      </c>
      <c r="P104" s="358"/>
      <c r="Q104" s="358"/>
    </row>
    <row r="105" ht="18.75" customHeight="1">
      <c r="A105" s="391"/>
      <c r="B105" s="356"/>
      <c r="C105" s="355" t="s">
        <v>451</v>
      </c>
      <c r="D105" s="15"/>
      <c r="E105" s="15"/>
      <c r="F105" s="15"/>
      <c r="G105" s="15"/>
      <c r="H105" s="15"/>
      <c r="I105" s="15"/>
      <c r="J105" s="15"/>
      <c r="K105" s="15"/>
      <c r="L105" s="16"/>
      <c r="M105" s="392"/>
      <c r="N105" s="393">
        <f>N23</f>
        <v>167.6</v>
      </c>
      <c r="O105" s="356"/>
      <c r="P105" s="2"/>
      <c r="Q105" s="2"/>
    </row>
    <row r="106" ht="15.0" customHeight="1">
      <c r="A106" s="3"/>
      <c r="B106" s="3"/>
      <c r="C106" s="218"/>
      <c r="D106" s="218"/>
      <c r="E106" s="218"/>
      <c r="F106" s="218"/>
      <c r="G106" s="218"/>
      <c r="H106" s="218"/>
      <c r="I106" s="218"/>
      <c r="J106" s="218"/>
      <c r="K106" s="218"/>
      <c r="L106" s="218"/>
      <c r="M106" s="349"/>
      <c r="N106" s="349"/>
      <c r="O106" s="3"/>
      <c r="P106" s="2"/>
      <c r="Q106" s="2"/>
    </row>
    <row r="107" ht="15.0" customHeight="1">
      <c r="A107" s="3" t="s">
        <v>509</v>
      </c>
      <c r="B107" s="3"/>
      <c r="C107" s="157"/>
      <c r="D107" s="157"/>
      <c r="E107" s="157"/>
      <c r="F107" s="3"/>
      <c r="G107" s="3"/>
      <c r="H107" s="3"/>
      <c r="I107" s="3"/>
      <c r="J107" s="157"/>
      <c r="K107" s="158"/>
      <c r="L107" s="157"/>
      <c r="M107" s="157"/>
      <c r="N107" s="157"/>
      <c r="O107" s="3"/>
      <c r="P107" s="2"/>
      <c r="Q107" s="2"/>
    </row>
    <row r="108" ht="15.0" customHeight="1">
      <c r="A108" s="3"/>
      <c r="B108" s="3"/>
      <c r="C108" s="157"/>
      <c r="D108" s="157"/>
      <c r="E108" s="157"/>
      <c r="F108" s="3"/>
      <c r="G108" s="3"/>
      <c r="H108" s="3"/>
      <c r="I108" s="3"/>
      <c r="J108" s="3"/>
      <c r="K108" s="158"/>
      <c r="L108" s="3"/>
      <c r="M108" s="157"/>
      <c r="N108" s="157"/>
      <c r="O108" s="3"/>
      <c r="P108" s="2"/>
      <c r="Q108" s="2"/>
    </row>
    <row r="109" ht="15.0" customHeight="1">
      <c r="A109" s="3"/>
      <c r="B109" s="3"/>
      <c r="C109" s="157"/>
      <c r="D109" s="157"/>
      <c r="E109" s="157"/>
      <c r="F109" s="3"/>
      <c r="G109" s="3"/>
      <c r="H109" s="3"/>
      <c r="I109" s="3"/>
      <c r="J109" s="3"/>
      <c r="K109" s="158"/>
      <c r="L109" s="2"/>
      <c r="M109" s="2" t="s">
        <v>453</v>
      </c>
      <c r="N109" s="2"/>
      <c r="O109" s="169"/>
      <c r="P109" s="169"/>
      <c r="Q109" s="2"/>
    </row>
    <row r="110" ht="15.0" customHeight="1">
      <c r="A110" s="3"/>
      <c r="B110" s="3"/>
      <c r="C110" s="157"/>
      <c r="D110" s="157"/>
      <c r="E110" s="157"/>
      <c r="F110" s="3"/>
      <c r="G110" s="3"/>
      <c r="H110" s="3"/>
      <c r="I110" s="3"/>
      <c r="J110" s="3"/>
      <c r="K110" s="158"/>
      <c r="L110" s="2"/>
      <c r="M110" s="2" t="s">
        <v>454</v>
      </c>
      <c r="N110" s="2"/>
      <c r="O110" s="169"/>
      <c r="P110" s="169"/>
      <c r="Q110" s="2"/>
    </row>
    <row r="111" ht="15.0" customHeight="1">
      <c r="A111" s="3"/>
      <c r="B111" s="3"/>
      <c r="C111" s="157"/>
      <c r="D111" s="157"/>
      <c r="E111" s="157"/>
      <c r="F111" s="3"/>
      <c r="G111" s="3"/>
      <c r="H111" s="3"/>
      <c r="I111" s="3"/>
      <c r="J111" s="3"/>
      <c r="K111" s="158"/>
      <c r="L111" s="2"/>
      <c r="M111" s="2" t="s">
        <v>455</v>
      </c>
      <c r="N111" s="221"/>
      <c r="O111" s="221"/>
      <c r="P111" s="221"/>
      <c r="Q111" s="2"/>
    </row>
    <row r="112" ht="15.0" customHeight="1">
      <c r="A112" s="3"/>
      <c r="B112" s="3"/>
      <c r="C112" s="157"/>
      <c r="D112" s="157"/>
      <c r="E112" s="157"/>
      <c r="F112" s="3"/>
      <c r="G112" s="3"/>
      <c r="H112" s="3"/>
      <c r="I112" s="3"/>
      <c r="J112" s="3"/>
      <c r="K112" s="158"/>
      <c r="L112" s="2"/>
      <c r="M112" s="2"/>
      <c r="N112" s="169"/>
      <c r="O112" s="169"/>
      <c r="P112" s="221"/>
      <c r="Q112" s="2"/>
    </row>
    <row r="113" ht="15.0" customHeight="1">
      <c r="A113" s="3"/>
      <c r="B113" s="3"/>
      <c r="C113" s="157"/>
      <c r="D113" s="157"/>
      <c r="E113" s="157"/>
      <c r="F113" s="3"/>
      <c r="G113" s="3"/>
      <c r="H113" s="3"/>
      <c r="I113" s="3"/>
      <c r="J113" s="3"/>
      <c r="K113" s="158"/>
      <c r="L113" s="2"/>
      <c r="M113" s="2"/>
      <c r="N113" s="169"/>
      <c r="O113" s="169"/>
      <c r="P113" s="221"/>
      <c r="Q113" s="2"/>
    </row>
    <row r="114" ht="15.0" customHeight="1">
      <c r="A114" s="3"/>
      <c r="B114" s="3"/>
      <c r="C114" s="157"/>
      <c r="D114" s="157"/>
      <c r="E114" s="157"/>
      <c r="F114" s="3"/>
      <c r="G114" s="3"/>
      <c r="H114" s="3"/>
      <c r="I114" s="3"/>
      <c r="J114" s="3"/>
      <c r="K114" s="158"/>
      <c r="L114" s="2"/>
      <c r="M114" s="2"/>
      <c r="N114" s="169"/>
      <c r="O114" s="169"/>
      <c r="P114" s="221"/>
      <c r="Q114" s="2"/>
    </row>
    <row r="115" ht="15.0" customHeight="1">
      <c r="A115" s="3"/>
      <c r="B115" s="3"/>
      <c r="C115" s="157"/>
      <c r="D115" s="157"/>
      <c r="E115" s="157"/>
      <c r="F115" s="3"/>
      <c r="G115" s="3"/>
      <c r="H115" s="3"/>
      <c r="I115" s="3"/>
      <c r="J115" s="3"/>
      <c r="K115" s="158"/>
      <c r="L115" s="2"/>
      <c r="M115" s="72" t="s">
        <v>246</v>
      </c>
      <c r="N115" s="394"/>
      <c r="O115" s="169"/>
      <c r="P115" s="395"/>
      <c r="Q115" s="2"/>
    </row>
    <row r="116" ht="15.0" customHeight="1">
      <c r="A116" s="3"/>
      <c r="B116" s="3"/>
      <c r="C116" s="157"/>
      <c r="D116" s="157"/>
      <c r="E116" s="157"/>
      <c r="F116" s="3"/>
      <c r="G116" s="3"/>
      <c r="H116" s="3"/>
      <c r="I116" s="3"/>
      <c r="J116" s="3"/>
      <c r="K116" s="158"/>
      <c r="L116" s="2"/>
      <c r="M116" s="2" t="s">
        <v>456</v>
      </c>
      <c r="N116" s="2"/>
      <c r="O116" s="169"/>
      <c r="P116" s="221"/>
      <c r="Q116" s="2"/>
    </row>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7">
    <mergeCell ref="F64:I64"/>
    <mergeCell ref="F66:I66"/>
    <mergeCell ref="F67:I67"/>
    <mergeCell ref="F68:I68"/>
    <mergeCell ref="E69:I69"/>
    <mergeCell ref="F71:I71"/>
    <mergeCell ref="F72:I72"/>
    <mergeCell ref="F73:I73"/>
    <mergeCell ref="E74:I74"/>
    <mergeCell ref="F76:I76"/>
    <mergeCell ref="F77:I77"/>
    <mergeCell ref="F78:I78"/>
    <mergeCell ref="E79:I79"/>
    <mergeCell ref="F81:I81"/>
    <mergeCell ref="F82:I82"/>
    <mergeCell ref="F83:I83"/>
    <mergeCell ref="E84:I84"/>
    <mergeCell ref="F85:I85"/>
    <mergeCell ref="D86:I86"/>
    <mergeCell ref="E87:I87"/>
    <mergeCell ref="D88:I88"/>
    <mergeCell ref="E89:I89"/>
    <mergeCell ref="D90:I90"/>
    <mergeCell ref="E91:I91"/>
    <mergeCell ref="D92:I92"/>
    <mergeCell ref="D93:I93"/>
    <mergeCell ref="D94:I94"/>
    <mergeCell ref="D95:I95"/>
    <mergeCell ref="D103:I103"/>
    <mergeCell ref="D104:I104"/>
    <mergeCell ref="C105:L105"/>
    <mergeCell ref="D96:I96"/>
    <mergeCell ref="D97:I97"/>
    <mergeCell ref="D98:I98"/>
    <mergeCell ref="D99:I99"/>
    <mergeCell ref="D100:I100"/>
    <mergeCell ref="D101:I101"/>
    <mergeCell ref="D102:I102"/>
    <mergeCell ref="A2:O2"/>
    <mergeCell ref="A3:O3"/>
    <mergeCell ref="I7:L7"/>
    <mergeCell ref="I8:L8"/>
    <mergeCell ref="I9:O9"/>
    <mergeCell ref="I14:L14"/>
    <mergeCell ref="I15:L15"/>
    <mergeCell ref="I16:L16"/>
    <mergeCell ref="B21:I21"/>
    <mergeCell ref="B22:I22"/>
    <mergeCell ref="B23:I23"/>
    <mergeCell ref="D24:I24"/>
    <mergeCell ref="E25:I25"/>
    <mergeCell ref="F26:I26"/>
    <mergeCell ref="F27:I27"/>
    <mergeCell ref="F28:I28"/>
    <mergeCell ref="F29:I29"/>
    <mergeCell ref="E30:I30"/>
    <mergeCell ref="F31:I31"/>
    <mergeCell ref="F32:I32"/>
    <mergeCell ref="F33:I33"/>
    <mergeCell ref="F34:I34"/>
    <mergeCell ref="E35:I35"/>
    <mergeCell ref="F36:I36"/>
    <mergeCell ref="F37:I37"/>
    <mergeCell ref="F38:I38"/>
    <mergeCell ref="F39:I39"/>
    <mergeCell ref="F40:I40"/>
    <mergeCell ref="F41:I41"/>
    <mergeCell ref="F42:I42"/>
    <mergeCell ref="F43:I43"/>
    <mergeCell ref="F44:I44"/>
    <mergeCell ref="F45:I45"/>
    <mergeCell ref="F46:I46"/>
    <mergeCell ref="F47:I47"/>
    <mergeCell ref="F48:I48"/>
    <mergeCell ref="F49:I49"/>
    <mergeCell ref="F50:I50"/>
    <mergeCell ref="F51:I51"/>
    <mergeCell ref="F52:I52"/>
    <mergeCell ref="F53:I53"/>
    <mergeCell ref="F54:I54"/>
    <mergeCell ref="F55:I55"/>
    <mergeCell ref="F56:I56"/>
    <mergeCell ref="F57:I57"/>
    <mergeCell ref="F58:I58"/>
    <mergeCell ref="D59:I59"/>
    <mergeCell ref="E60:I60"/>
    <mergeCell ref="F62:I62"/>
  </mergeCells>
  <printOptions/>
  <pageMargins bottom="0.511811023622047" footer="0.0" header="0.0" left="0.511811023622047" right="0.236220472440945" top="0.511811023622047"/>
  <pageSetup paperSize="9" orientation="portrait"/>
  <headerFooter>
    <oddFooter>&amp;C&amp;P</oddFooter>
  </headerFooter>
  <rowBreaks count="2" manualBreakCount="2">
    <brk id="83" man="1"/>
    <brk id="54" man="1"/>
  </row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9"/>
    <col customWidth="1" min="2" max="2" width="3.29"/>
    <col customWidth="1" min="3" max="3" width="3.14"/>
    <col customWidth="1" min="4" max="4" width="3.0"/>
    <col customWidth="1" min="5" max="5" width="3.29"/>
    <col customWidth="1" min="6" max="6" width="25.43"/>
    <col customWidth="1" min="7" max="7" width="3.71"/>
    <col customWidth="1" min="8" max="8" width="13.14"/>
    <col customWidth="1" min="9" max="9" width="11.0"/>
    <col customWidth="1" min="10" max="10" width="11.29"/>
    <col customWidth="1" min="11" max="11" width="8.29"/>
    <col customWidth="1" min="12" max="12" width="9.43"/>
    <col customWidth="1" min="13" max="13" width="24.43"/>
  </cols>
  <sheetData>
    <row r="1" ht="15.0" customHeight="1">
      <c r="A1" s="218" t="s">
        <v>273</v>
      </c>
    </row>
    <row r="2" ht="15.0" customHeight="1">
      <c r="A2" s="218" t="s">
        <v>510</v>
      </c>
    </row>
    <row r="3" ht="15.0" customHeight="1">
      <c r="A3" s="3"/>
      <c r="B3" s="3"/>
      <c r="C3" s="3"/>
      <c r="D3" s="3"/>
      <c r="E3" s="3"/>
      <c r="F3" s="3"/>
      <c r="G3" s="3"/>
      <c r="H3" s="3"/>
      <c r="I3" s="158"/>
      <c r="J3" s="3"/>
      <c r="K3" s="157"/>
      <c r="L3" s="157"/>
      <c r="M3" s="3"/>
    </row>
    <row r="4" ht="15.0" customHeight="1">
      <c r="A4" s="12" t="s">
        <v>275</v>
      </c>
      <c r="B4" s="12"/>
      <c r="C4" s="12"/>
      <c r="D4" s="5"/>
      <c r="E4" s="5"/>
      <c r="F4" s="5"/>
      <c r="G4" s="5"/>
      <c r="H4" s="12"/>
      <c r="I4" s="203"/>
      <c r="J4" s="10"/>
      <c r="K4" s="12"/>
      <c r="L4" s="157"/>
      <c r="M4" s="157"/>
    </row>
    <row r="5" ht="15.0" customHeight="1">
      <c r="A5" s="12"/>
      <c r="B5" s="12"/>
      <c r="C5" s="12" t="s">
        <v>276</v>
      </c>
      <c r="D5" s="12"/>
      <c r="E5" s="12"/>
      <c r="F5" s="12"/>
      <c r="G5" s="219" t="s">
        <v>511</v>
      </c>
      <c r="H5" s="219"/>
      <c r="I5" s="219"/>
      <c r="J5" s="219"/>
      <c r="K5" s="220"/>
      <c r="L5" s="157"/>
      <c r="M5" s="220"/>
    </row>
    <row r="6" ht="15.0" customHeight="1">
      <c r="A6" s="12"/>
      <c r="B6" s="12"/>
      <c r="C6" s="12" t="s">
        <v>278</v>
      </c>
      <c r="D6" s="12"/>
      <c r="E6" s="12"/>
      <c r="F6" s="12"/>
      <c r="G6" s="5" t="s">
        <v>279</v>
      </c>
      <c r="K6" s="220"/>
      <c r="L6" s="157"/>
      <c r="M6" s="220"/>
    </row>
    <row r="7" ht="15.0" customHeight="1">
      <c r="A7" s="12"/>
      <c r="B7" s="12"/>
      <c r="C7" s="12" t="s">
        <v>280</v>
      </c>
      <c r="D7" s="12"/>
      <c r="E7" s="12"/>
      <c r="F7" s="12"/>
      <c r="G7" s="221" t="s">
        <v>281</v>
      </c>
      <c r="K7" s="220"/>
      <c r="L7" s="157"/>
      <c r="M7" s="220"/>
    </row>
    <row r="8" ht="15.0" customHeight="1">
      <c r="A8" s="12"/>
      <c r="B8" s="12"/>
      <c r="C8" s="12" t="s">
        <v>282</v>
      </c>
      <c r="D8" s="12"/>
      <c r="E8" s="12"/>
      <c r="F8" s="12"/>
      <c r="G8" s="5" t="s">
        <v>283</v>
      </c>
    </row>
    <row r="9" ht="15.0" customHeight="1">
      <c r="A9" s="12"/>
      <c r="B9" s="12"/>
      <c r="C9" s="12" t="s">
        <v>284</v>
      </c>
      <c r="D9" s="12"/>
      <c r="E9" s="12"/>
      <c r="F9" s="12"/>
      <c r="G9" s="12" t="s">
        <v>285</v>
      </c>
      <c r="H9" s="12"/>
      <c r="I9" s="12"/>
      <c r="J9" s="12"/>
      <c r="K9" s="157"/>
      <c r="L9" s="157"/>
      <c r="M9" s="3"/>
    </row>
    <row r="10" ht="15.0" customHeight="1">
      <c r="A10" s="12"/>
      <c r="B10" s="12"/>
      <c r="C10" s="12"/>
      <c r="D10" s="12"/>
      <c r="E10" s="12"/>
      <c r="F10" s="12"/>
      <c r="G10" s="12"/>
      <c r="H10" s="12"/>
      <c r="I10" s="12"/>
      <c r="J10" s="12"/>
      <c r="K10" s="157"/>
      <c r="L10" s="157"/>
      <c r="M10" s="3"/>
    </row>
    <row r="11" ht="15.0" customHeight="1">
      <c r="A11" s="12" t="s">
        <v>286</v>
      </c>
      <c r="B11" s="12"/>
      <c r="C11" s="12"/>
      <c r="D11" s="5"/>
      <c r="E11" s="5"/>
      <c r="F11" s="5"/>
      <c r="G11" s="12"/>
      <c r="H11" s="12"/>
      <c r="I11" s="12"/>
      <c r="J11" s="12"/>
      <c r="K11" s="157"/>
      <c r="L11" s="157"/>
      <c r="M11" s="3"/>
    </row>
    <row r="12" ht="15.0" customHeight="1">
      <c r="A12" s="12"/>
      <c r="B12" s="12"/>
      <c r="C12" s="12" t="s">
        <v>287</v>
      </c>
      <c r="D12" s="12"/>
      <c r="E12" s="12"/>
      <c r="F12" s="12"/>
      <c r="G12" s="219" t="s">
        <v>512</v>
      </c>
      <c r="H12" s="155"/>
      <c r="I12" s="155"/>
      <c r="J12" s="155"/>
      <c r="K12" s="157"/>
      <c r="L12" s="157"/>
      <c r="M12" s="3"/>
    </row>
    <row r="13" ht="15.0" customHeight="1">
      <c r="A13" s="12"/>
      <c r="B13" s="12"/>
      <c r="C13" s="12" t="s">
        <v>289</v>
      </c>
      <c r="D13" s="12"/>
      <c r="E13" s="12"/>
      <c r="F13" s="12"/>
      <c r="G13" s="5" t="s">
        <v>290</v>
      </c>
      <c r="K13" s="157"/>
      <c r="L13" s="157"/>
      <c r="M13" s="3"/>
    </row>
    <row r="14" ht="15.0" customHeight="1">
      <c r="A14" s="12"/>
      <c r="B14" s="12"/>
      <c r="C14" s="12" t="s">
        <v>280</v>
      </c>
      <c r="D14" s="12"/>
      <c r="E14" s="12"/>
      <c r="F14" s="12"/>
      <c r="G14" s="5" t="s">
        <v>291</v>
      </c>
      <c r="K14" s="157"/>
      <c r="L14" s="157"/>
      <c r="M14" s="3"/>
    </row>
    <row r="15" ht="15.0" customHeight="1">
      <c r="A15" s="12"/>
      <c r="B15" s="12"/>
      <c r="C15" s="12" t="s">
        <v>292</v>
      </c>
      <c r="D15" s="12"/>
      <c r="E15" s="12"/>
      <c r="F15" s="12"/>
      <c r="G15" s="5" t="s">
        <v>293</v>
      </c>
      <c r="K15" s="157"/>
      <c r="L15" s="157"/>
      <c r="M15" s="3"/>
    </row>
    <row r="16" ht="15.0" customHeight="1">
      <c r="A16" s="12"/>
      <c r="B16" s="12"/>
      <c r="C16" s="12" t="s">
        <v>284</v>
      </c>
      <c r="D16" s="12"/>
      <c r="E16" s="12"/>
      <c r="F16" s="12"/>
      <c r="G16" s="5" t="s">
        <v>294</v>
      </c>
      <c r="H16" s="5"/>
      <c r="I16" s="5"/>
      <c r="J16" s="5"/>
      <c r="K16" s="220"/>
      <c r="L16" s="157"/>
      <c r="M16" s="3"/>
    </row>
    <row r="17" ht="15.0" customHeight="1">
      <c r="A17" s="12"/>
      <c r="B17" s="12"/>
      <c r="C17" s="12"/>
      <c r="D17" s="12"/>
      <c r="E17" s="12"/>
      <c r="F17" s="12"/>
      <c r="G17" s="2"/>
      <c r="H17" s="2"/>
      <c r="I17" s="2"/>
      <c r="J17" s="2"/>
      <c r="K17" s="2"/>
      <c r="L17" s="2"/>
      <c r="M17" s="3"/>
    </row>
    <row r="18" ht="15.0" customHeight="1">
      <c r="A18" s="396" t="s">
        <v>513</v>
      </c>
    </row>
    <row r="19" ht="15.0" customHeight="1">
      <c r="A19" s="219"/>
      <c r="B19" s="219"/>
      <c r="C19" s="219"/>
      <c r="D19" s="219"/>
      <c r="E19" s="219"/>
      <c r="F19" s="219"/>
      <c r="G19" s="219"/>
      <c r="H19" s="219"/>
      <c r="I19" s="224"/>
      <c r="J19" s="155"/>
      <c r="K19" s="157"/>
      <c r="L19" s="157"/>
      <c r="M19" s="3"/>
    </row>
    <row r="20" ht="53.25" customHeight="1">
      <c r="A20" s="397" t="s">
        <v>296</v>
      </c>
      <c r="B20" s="398" t="s">
        <v>297</v>
      </c>
      <c r="C20" s="15"/>
      <c r="D20" s="15"/>
      <c r="E20" s="15"/>
      <c r="F20" s="15"/>
      <c r="G20" s="15"/>
      <c r="H20" s="397" t="s">
        <v>298</v>
      </c>
      <c r="I20" s="397" t="s">
        <v>299</v>
      </c>
      <c r="J20" s="397" t="s">
        <v>300</v>
      </c>
      <c r="K20" s="397" t="s">
        <v>301</v>
      </c>
      <c r="L20" s="397" t="s">
        <v>302</v>
      </c>
      <c r="M20" s="397" t="s">
        <v>303</v>
      </c>
    </row>
    <row r="21" ht="18.0" customHeight="1">
      <c r="A21" s="399">
        <v>1.0</v>
      </c>
      <c r="B21" s="400">
        <v>2.0</v>
      </c>
      <c r="C21" s="15"/>
      <c r="D21" s="15"/>
      <c r="E21" s="15"/>
      <c r="F21" s="15"/>
      <c r="G21" s="15"/>
      <c r="H21" s="399">
        <v>3.0</v>
      </c>
      <c r="I21" s="397">
        <v>4.0</v>
      </c>
      <c r="J21" s="399">
        <v>5.0</v>
      </c>
      <c r="K21" s="399">
        <v>6.0</v>
      </c>
      <c r="L21" s="399">
        <v>7.0</v>
      </c>
      <c r="M21" s="399">
        <v>8.0</v>
      </c>
    </row>
    <row r="22" ht="33.0" customHeight="1">
      <c r="A22" s="126" t="s">
        <v>169</v>
      </c>
      <c r="B22" s="19" t="s">
        <v>170</v>
      </c>
      <c r="C22" s="15"/>
      <c r="D22" s="15"/>
      <c r="E22" s="15"/>
      <c r="F22" s="15"/>
      <c r="G22" s="16"/>
      <c r="H22" s="127"/>
      <c r="I22" s="70"/>
      <c r="J22" s="69"/>
      <c r="K22" s="141"/>
      <c r="L22" s="69">
        <f>L23+L25+L27+L44+L48+L50+L51</f>
        <v>55.5</v>
      </c>
      <c r="M22" s="71"/>
    </row>
    <row r="23" ht="63.75" customHeight="1">
      <c r="A23" s="305"/>
      <c r="B23" s="382">
        <v>1.0</v>
      </c>
      <c r="C23" s="19" t="s">
        <v>514</v>
      </c>
      <c r="D23" s="15"/>
      <c r="E23" s="15"/>
      <c r="F23" s="15"/>
      <c r="G23" s="16"/>
      <c r="H23" s="127"/>
      <c r="I23" s="70"/>
      <c r="J23" s="69"/>
      <c r="K23" s="141"/>
      <c r="L23" s="69">
        <f>L24</f>
        <v>44</v>
      </c>
      <c r="M23" s="71"/>
    </row>
    <row r="24" ht="77.25" customHeight="1">
      <c r="A24" s="93"/>
      <c r="B24" s="83"/>
      <c r="C24" s="105"/>
      <c r="D24" s="143" t="s">
        <v>515</v>
      </c>
      <c r="E24" s="15"/>
      <c r="F24" s="15"/>
      <c r="G24" s="16"/>
      <c r="H24" s="104" t="s">
        <v>516</v>
      </c>
      <c r="I24" s="65" t="s">
        <v>517</v>
      </c>
      <c r="J24" s="55">
        <v>8.0</v>
      </c>
      <c r="K24" s="55">
        <v>5.5</v>
      </c>
      <c r="L24" s="55">
        <f>J24*K24</f>
        <v>44</v>
      </c>
      <c r="M24" s="401" t="s">
        <v>518</v>
      </c>
    </row>
    <row r="25" ht="63.0" customHeight="1">
      <c r="A25" s="305"/>
      <c r="B25" s="402">
        <v>2.0</v>
      </c>
      <c r="C25" s="403" t="s">
        <v>519</v>
      </c>
      <c r="D25" s="22"/>
      <c r="E25" s="22"/>
      <c r="F25" s="22"/>
      <c r="G25" s="68"/>
      <c r="H25" s="404"/>
      <c r="I25" s="405"/>
      <c r="J25" s="39"/>
      <c r="K25" s="406"/>
      <c r="L25" s="39">
        <f>L26</f>
        <v>0</v>
      </c>
      <c r="M25" s="407"/>
    </row>
    <row r="26" ht="60.75" customHeight="1">
      <c r="A26" s="93"/>
      <c r="B26" s="83"/>
      <c r="C26" s="105"/>
      <c r="D26" s="87"/>
      <c r="E26" s="15"/>
      <c r="F26" s="15"/>
      <c r="G26" s="16"/>
      <c r="H26" s="104"/>
      <c r="I26" s="65"/>
      <c r="J26" s="55"/>
      <c r="K26" s="55">
        <v>3.0</v>
      </c>
      <c r="L26" s="55">
        <f>K26*J26</f>
        <v>0</v>
      </c>
      <c r="M26" s="389" t="s">
        <v>518</v>
      </c>
    </row>
    <row r="27" ht="45.0" customHeight="1">
      <c r="A27" s="305"/>
      <c r="B27" s="402">
        <v>3.0</v>
      </c>
      <c r="C27" s="408" t="s">
        <v>520</v>
      </c>
      <c r="D27" s="15"/>
      <c r="E27" s="15"/>
      <c r="F27" s="15"/>
      <c r="G27" s="16"/>
      <c r="H27" s="127"/>
      <c r="I27" s="70"/>
      <c r="J27" s="69"/>
      <c r="K27" s="141"/>
      <c r="L27" s="69">
        <f>SUM(L28:L43)</f>
        <v>8</v>
      </c>
      <c r="M27" s="71"/>
    </row>
    <row r="28" ht="19.5" customHeight="1">
      <c r="A28" s="93"/>
      <c r="B28" s="83"/>
      <c r="C28" s="13">
        <v>1.0</v>
      </c>
      <c r="D28" s="18" t="s">
        <v>176</v>
      </c>
      <c r="E28" s="15"/>
      <c r="F28" s="15"/>
      <c r="G28" s="16"/>
      <c r="H28" s="104"/>
      <c r="I28" s="65"/>
      <c r="J28" s="55"/>
      <c r="K28" s="356"/>
      <c r="L28" s="55"/>
      <c r="M28" s="56"/>
    </row>
    <row r="29" ht="30.0" customHeight="1">
      <c r="A29" s="93"/>
      <c r="B29" s="94"/>
      <c r="C29" s="95"/>
      <c r="D29" s="74" t="s">
        <v>17</v>
      </c>
      <c r="E29" s="18" t="s">
        <v>177</v>
      </c>
      <c r="F29" s="15"/>
      <c r="G29" s="16"/>
      <c r="H29" s="104"/>
      <c r="I29" s="65"/>
      <c r="J29" s="55"/>
      <c r="K29" s="356"/>
      <c r="L29" s="55"/>
      <c r="M29" s="56"/>
    </row>
    <row r="30" ht="19.5" customHeight="1">
      <c r="A30" s="93"/>
      <c r="B30" s="94"/>
      <c r="C30" s="95"/>
      <c r="D30" s="94"/>
      <c r="E30" s="23" t="s">
        <v>521</v>
      </c>
      <c r="F30" s="27"/>
      <c r="G30" s="372"/>
      <c r="H30" s="104"/>
      <c r="I30" s="65"/>
      <c r="J30" s="55"/>
      <c r="K30" s="356"/>
      <c r="L30" s="55"/>
      <c r="M30" s="56"/>
    </row>
    <row r="31" ht="19.5" customHeight="1">
      <c r="A31" s="93"/>
      <c r="B31" s="94"/>
      <c r="C31" s="95"/>
      <c r="D31" s="94"/>
      <c r="E31" s="23" t="s">
        <v>522</v>
      </c>
      <c r="F31" s="27"/>
      <c r="G31" s="372"/>
      <c r="H31" s="104"/>
      <c r="I31" s="65"/>
      <c r="J31" s="55"/>
      <c r="K31" s="356"/>
      <c r="L31" s="55"/>
      <c r="M31" s="56"/>
    </row>
    <row r="32" ht="19.5" customHeight="1">
      <c r="A32" s="93"/>
      <c r="B32" s="94"/>
      <c r="C32" s="145"/>
      <c r="D32" s="83"/>
      <c r="E32" s="23" t="s">
        <v>523</v>
      </c>
      <c r="F32" s="27"/>
      <c r="G32" s="372"/>
      <c r="H32" s="104"/>
      <c r="I32" s="65"/>
      <c r="J32" s="55"/>
      <c r="K32" s="356"/>
      <c r="L32" s="55"/>
      <c r="M32" s="56"/>
    </row>
    <row r="33" ht="31.5" customHeight="1">
      <c r="A33" s="93"/>
      <c r="B33" s="94"/>
      <c r="C33" s="145"/>
      <c r="D33" s="74">
        <v>2.0</v>
      </c>
      <c r="E33" s="87" t="s">
        <v>524</v>
      </c>
      <c r="F33" s="15"/>
      <c r="G33" s="16"/>
      <c r="H33" s="104"/>
      <c r="I33" s="65"/>
      <c r="J33" s="55"/>
      <c r="K33" s="356"/>
      <c r="L33" s="55"/>
      <c r="M33" s="56"/>
    </row>
    <row r="34" ht="19.5" customHeight="1">
      <c r="A34" s="93"/>
      <c r="B34" s="94"/>
      <c r="C34" s="145"/>
      <c r="D34" s="94"/>
      <c r="E34" s="23" t="s">
        <v>521</v>
      </c>
      <c r="F34" s="27"/>
      <c r="G34" s="372"/>
      <c r="H34" s="104"/>
      <c r="I34" s="65"/>
      <c r="J34" s="55"/>
      <c r="K34" s="356"/>
      <c r="L34" s="55"/>
      <c r="M34" s="56"/>
    </row>
    <row r="35" ht="19.5" customHeight="1">
      <c r="A35" s="93"/>
      <c r="B35" s="94"/>
      <c r="C35" s="145"/>
      <c r="D35" s="94"/>
      <c r="E35" s="23" t="s">
        <v>522</v>
      </c>
      <c r="F35" s="27"/>
      <c r="G35" s="372"/>
      <c r="H35" s="104"/>
      <c r="I35" s="65"/>
      <c r="J35" s="55"/>
      <c r="K35" s="356"/>
      <c r="L35" s="55"/>
      <c r="M35" s="56"/>
    </row>
    <row r="36" ht="61.5" customHeight="1">
      <c r="A36" s="93"/>
      <c r="B36" s="94"/>
      <c r="C36" s="145"/>
      <c r="D36" s="94"/>
      <c r="E36" s="14"/>
      <c r="F36" s="15"/>
      <c r="G36" s="16"/>
      <c r="H36" s="104"/>
      <c r="I36" s="65" t="s">
        <v>525</v>
      </c>
      <c r="J36" s="55">
        <v>1.0</v>
      </c>
      <c r="K36" s="55">
        <v>3.0</v>
      </c>
      <c r="L36" s="55">
        <f>J36*K36</f>
        <v>3</v>
      </c>
      <c r="M36" s="389" t="s">
        <v>518</v>
      </c>
    </row>
    <row r="37" ht="19.5" customHeight="1">
      <c r="A37" s="93"/>
      <c r="B37" s="94"/>
      <c r="C37" s="145"/>
      <c r="D37" s="94"/>
      <c r="E37" s="23" t="s">
        <v>523</v>
      </c>
      <c r="F37" s="27"/>
      <c r="G37" s="372"/>
      <c r="H37" s="104"/>
      <c r="I37" s="65"/>
      <c r="J37" s="55"/>
      <c r="K37" s="356"/>
      <c r="L37" s="55"/>
      <c r="M37" s="56"/>
    </row>
    <row r="38" ht="91.5" customHeight="1">
      <c r="A38" s="93"/>
      <c r="B38" s="94"/>
      <c r="C38" s="145"/>
      <c r="D38" s="94"/>
      <c r="E38" s="79" t="s">
        <v>526</v>
      </c>
      <c r="F38" s="15"/>
      <c r="G38" s="16"/>
      <c r="H38" s="409" t="s">
        <v>527</v>
      </c>
      <c r="I38" s="108" t="s">
        <v>528</v>
      </c>
      <c r="J38" s="109">
        <v>1.0</v>
      </c>
      <c r="K38" s="109">
        <v>1.0</v>
      </c>
      <c r="L38" s="109">
        <v>1.0</v>
      </c>
      <c r="M38" s="410" t="s">
        <v>518</v>
      </c>
    </row>
    <row r="39" ht="75.75" customHeight="1">
      <c r="A39" s="93"/>
      <c r="B39" s="94"/>
      <c r="C39" s="145"/>
      <c r="D39" s="94"/>
      <c r="E39" s="79" t="s">
        <v>529</v>
      </c>
      <c r="F39" s="15"/>
      <c r="G39" s="16"/>
      <c r="H39" s="409" t="s">
        <v>530</v>
      </c>
      <c r="I39" s="108" t="s">
        <v>528</v>
      </c>
      <c r="J39" s="109">
        <v>1.0</v>
      </c>
      <c r="K39" s="109">
        <v>1.0</v>
      </c>
      <c r="L39" s="109">
        <v>1.0</v>
      </c>
      <c r="M39" s="410" t="s">
        <v>531</v>
      </c>
    </row>
    <row r="40" ht="75.75" customHeight="1">
      <c r="A40" s="93"/>
      <c r="B40" s="94"/>
      <c r="C40" s="145"/>
      <c r="D40" s="94"/>
      <c r="E40" s="79" t="s">
        <v>532</v>
      </c>
      <c r="F40" s="15"/>
      <c r="G40" s="16"/>
      <c r="H40" s="409" t="s">
        <v>533</v>
      </c>
      <c r="I40" s="108" t="s">
        <v>528</v>
      </c>
      <c r="J40" s="109">
        <v>1.0</v>
      </c>
      <c r="K40" s="109">
        <v>1.0</v>
      </c>
      <c r="L40" s="109">
        <v>1.0</v>
      </c>
      <c r="M40" s="410" t="s">
        <v>531</v>
      </c>
    </row>
    <row r="41" ht="75.75" customHeight="1">
      <c r="A41" s="93"/>
      <c r="B41" s="94"/>
      <c r="C41" s="145"/>
      <c r="D41" s="94"/>
      <c r="E41" s="79" t="s">
        <v>534</v>
      </c>
      <c r="F41" s="15"/>
      <c r="G41" s="16"/>
      <c r="H41" s="409" t="s">
        <v>535</v>
      </c>
      <c r="I41" s="108" t="s">
        <v>528</v>
      </c>
      <c r="J41" s="109">
        <v>1.0</v>
      </c>
      <c r="K41" s="109">
        <v>1.0</v>
      </c>
      <c r="L41" s="109">
        <v>1.0</v>
      </c>
      <c r="M41" s="410" t="s">
        <v>531</v>
      </c>
    </row>
    <row r="42" ht="75.75" customHeight="1">
      <c r="A42" s="93"/>
      <c r="B42" s="94"/>
      <c r="C42" s="145"/>
      <c r="D42" s="94"/>
      <c r="E42" s="79" t="s">
        <v>536</v>
      </c>
      <c r="F42" s="15"/>
      <c r="G42" s="16"/>
      <c r="H42" s="409" t="s">
        <v>533</v>
      </c>
      <c r="I42" s="108" t="s">
        <v>528</v>
      </c>
      <c r="J42" s="109">
        <v>1.0</v>
      </c>
      <c r="K42" s="109">
        <v>1.0</v>
      </c>
      <c r="L42" s="109">
        <v>1.0</v>
      </c>
      <c r="M42" s="410" t="s">
        <v>531</v>
      </c>
    </row>
    <row r="43" ht="19.5" customHeight="1">
      <c r="A43" s="93"/>
      <c r="B43" s="83"/>
      <c r="C43" s="135" t="s">
        <v>182</v>
      </c>
      <c r="D43" s="97" t="s">
        <v>182</v>
      </c>
      <c r="E43" s="25" t="s">
        <v>537</v>
      </c>
      <c r="F43" s="15"/>
      <c r="G43" s="152"/>
      <c r="H43" s="104"/>
      <c r="I43" s="65"/>
      <c r="J43" s="55"/>
      <c r="K43" s="356"/>
      <c r="L43" s="55"/>
      <c r="M43" s="56"/>
    </row>
    <row r="44" ht="78.0" customHeight="1">
      <c r="A44" s="305"/>
      <c r="B44" s="402">
        <v>4.0</v>
      </c>
      <c r="C44" s="411" t="s">
        <v>538</v>
      </c>
      <c r="D44" s="30"/>
      <c r="E44" s="30"/>
      <c r="F44" s="30"/>
      <c r="G44" s="31"/>
      <c r="H44" s="127"/>
      <c r="I44" s="70"/>
      <c r="J44" s="69"/>
      <c r="K44" s="141"/>
      <c r="L44" s="69">
        <f>SUM(L45:L47)</f>
        <v>0</v>
      </c>
      <c r="M44" s="71"/>
    </row>
    <row r="45" ht="33.75" customHeight="1">
      <c r="A45" s="93"/>
      <c r="B45" s="94"/>
      <c r="C45" s="13" t="s">
        <v>186</v>
      </c>
      <c r="D45" s="18" t="s">
        <v>539</v>
      </c>
      <c r="E45" s="15"/>
      <c r="F45" s="15"/>
      <c r="G45" s="16"/>
      <c r="H45" s="104"/>
      <c r="I45" s="65"/>
      <c r="J45" s="55"/>
      <c r="K45" s="356"/>
      <c r="L45" s="55"/>
      <c r="M45" s="56"/>
    </row>
    <row r="46" ht="31.5" customHeight="1">
      <c r="A46" s="93"/>
      <c r="B46" s="94"/>
      <c r="C46" s="13" t="s">
        <v>188</v>
      </c>
      <c r="D46" s="18" t="s">
        <v>540</v>
      </c>
      <c r="E46" s="15"/>
      <c r="F46" s="15"/>
      <c r="G46" s="16"/>
      <c r="H46" s="104"/>
      <c r="I46" s="65"/>
      <c r="J46" s="55"/>
      <c r="K46" s="356"/>
      <c r="L46" s="55"/>
      <c r="M46" s="56"/>
    </row>
    <row r="47" ht="19.5" customHeight="1">
      <c r="A47" s="116"/>
      <c r="B47" s="135"/>
      <c r="C47" s="135" t="s">
        <v>190</v>
      </c>
      <c r="D47" s="147" t="s">
        <v>541</v>
      </c>
      <c r="E47" s="30"/>
      <c r="F47" s="30"/>
      <c r="G47" s="31"/>
      <c r="H47" s="412"/>
      <c r="I47" s="119"/>
      <c r="J47" s="120"/>
      <c r="K47" s="62"/>
      <c r="L47" s="120"/>
      <c r="M47" s="121"/>
    </row>
    <row r="48" ht="48.75" customHeight="1">
      <c r="A48" s="305"/>
      <c r="B48" s="413">
        <v>5.0</v>
      </c>
      <c r="C48" s="411" t="s">
        <v>542</v>
      </c>
      <c r="D48" s="30"/>
      <c r="E48" s="30"/>
      <c r="F48" s="30"/>
      <c r="G48" s="31"/>
      <c r="H48" s="414"/>
      <c r="I48" s="70"/>
      <c r="J48" s="69"/>
      <c r="K48" s="141"/>
      <c r="L48" s="69">
        <f>SUM(L49)</f>
        <v>3</v>
      </c>
      <c r="M48" s="71"/>
    </row>
    <row r="49" ht="46.5" customHeight="1">
      <c r="A49" s="93"/>
      <c r="B49" s="45"/>
      <c r="C49" s="18"/>
      <c r="D49" s="18" t="s">
        <v>543</v>
      </c>
      <c r="E49" s="15"/>
      <c r="F49" s="15"/>
      <c r="G49" s="16"/>
      <c r="H49" s="115"/>
      <c r="I49" s="65" t="s">
        <v>544</v>
      </c>
      <c r="J49" s="55">
        <v>1.0</v>
      </c>
      <c r="K49" s="55">
        <v>3.0</v>
      </c>
      <c r="L49" s="55">
        <f>J49*K49</f>
        <v>3</v>
      </c>
      <c r="M49" s="401" t="s">
        <v>545</v>
      </c>
    </row>
    <row r="50" ht="106.5" customHeight="1">
      <c r="A50" s="305"/>
      <c r="B50" s="413">
        <v>6.0</v>
      </c>
      <c r="C50" s="411" t="s">
        <v>194</v>
      </c>
      <c r="D50" s="30"/>
      <c r="E50" s="30"/>
      <c r="F50" s="30"/>
      <c r="G50" s="31"/>
      <c r="H50" s="414"/>
      <c r="I50" s="70"/>
      <c r="J50" s="69"/>
      <c r="K50" s="141"/>
      <c r="L50" s="69"/>
      <c r="M50" s="71"/>
    </row>
    <row r="51" ht="30.75" customHeight="1">
      <c r="A51" s="305"/>
      <c r="B51" s="413">
        <v>7.0</v>
      </c>
      <c r="C51" s="411" t="s">
        <v>195</v>
      </c>
      <c r="D51" s="30"/>
      <c r="E51" s="30"/>
      <c r="F51" s="30"/>
      <c r="G51" s="31"/>
      <c r="H51" s="414"/>
      <c r="I51" s="70"/>
      <c r="J51" s="69"/>
      <c r="K51" s="141"/>
      <c r="L51" s="69">
        <f>L52+L53</f>
        <v>0.5</v>
      </c>
      <c r="M51" s="71"/>
    </row>
    <row r="52" ht="30.75" customHeight="1">
      <c r="A52" s="305"/>
      <c r="B52" s="413"/>
      <c r="C52" s="146" t="s">
        <v>196</v>
      </c>
      <c r="D52" s="30"/>
      <c r="E52" s="30"/>
      <c r="F52" s="30"/>
      <c r="G52" s="31"/>
      <c r="H52" s="414"/>
      <c r="I52" s="70"/>
      <c r="J52" s="69"/>
      <c r="K52" s="141"/>
      <c r="L52" s="69"/>
      <c r="M52" s="71"/>
    </row>
    <row r="53" ht="30.75" customHeight="1">
      <c r="A53" s="305"/>
      <c r="B53" s="413"/>
      <c r="C53" s="146" t="s">
        <v>197</v>
      </c>
      <c r="D53" s="30"/>
      <c r="E53" s="30"/>
      <c r="F53" s="30"/>
      <c r="G53" s="31"/>
      <c r="H53" s="414"/>
      <c r="I53" s="70"/>
      <c r="J53" s="69"/>
      <c r="K53" s="141"/>
      <c r="L53" s="69">
        <f>L54</f>
        <v>0.5</v>
      </c>
      <c r="M53" s="71"/>
    </row>
    <row r="54" ht="111.0" customHeight="1">
      <c r="A54" s="93"/>
      <c r="B54" s="94"/>
      <c r="C54" s="13"/>
      <c r="D54" s="87" t="s">
        <v>546</v>
      </c>
      <c r="E54" s="15"/>
      <c r="F54" s="15"/>
      <c r="G54" s="16"/>
      <c r="H54" s="415" t="s">
        <v>547</v>
      </c>
      <c r="I54" s="416" t="s">
        <v>548</v>
      </c>
      <c r="J54" s="109">
        <v>1.0</v>
      </c>
      <c r="K54" s="109">
        <v>0.5</v>
      </c>
      <c r="L54" s="109">
        <f>J54*K54</f>
        <v>0.5</v>
      </c>
      <c r="M54" s="417" t="s">
        <v>549</v>
      </c>
    </row>
    <row r="55" ht="22.5" customHeight="1">
      <c r="A55" s="355" t="s">
        <v>451</v>
      </c>
      <c r="B55" s="15"/>
      <c r="C55" s="15"/>
      <c r="D55" s="15"/>
      <c r="E55" s="15"/>
      <c r="F55" s="15"/>
      <c r="G55" s="15"/>
      <c r="H55" s="15"/>
      <c r="I55" s="15"/>
      <c r="J55" s="16"/>
      <c r="K55" s="392"/>
      <c r="L55" s="41">
        <f>L22</f>
        <v>55.5</v>
      </c>
      <c r="M55" s="356"/>
    </row>
    <row r="56" ht="15.0" customHeight="1">
      <c r="A56" s="3"/>
      <c r="B56" s="3"/>
      <c r="C56" s="218"/>
      <c r="D56" s="218"/>
      <c r="E56" s="218"/>
      <c r="F56" s="218"/>
      <c r="G56" s="218"/>
      <c r="H56" s="218"/>
      <c r="I56" s="218"/>
      <c r="J56" s="218"/>
      <c r="K56" s="349"/>
      <c r="L56" s="349"/>
      <c r="M56" s="3"/>
    </row>
    <row r="57" ht="15.0" customHeight="1">
      <c r="A57" s="3" t="s">
        <v>452</v>
      </c>
      <c r="B57" s="3"/>
      <c r="C57" s="157"/>
      <c r="D57" s="157"/>
      <c r="E57" s="157"/>
      <c r="F57" s="3"/>
      <c r="G57" s="3"/>
      <c r="H57" s="157"/>
      <c r="I57" s="158"/>
      <c r="J57" s="157"/>
      <c r="K57" s="157"/>
      <c r="L57" s="157"/>
      <c r="M57" s="3"/>
    </row>
    <row r="58" ht="15.0" customHeight="1">
      <c r="A58" s="3"/>
      <c r="B58" s="3"/>
      <c r="C58" s="157"/>
      <c r="D58" s="157"/>
      <c r="E58" s="157"/>
      <c r="F58" s="3"/>
      <c r="G58" s="3"/>
      <c r="H58" s="3"/>
      <c r="I58" s="158"/>
      <c r="J58" s="3"/>
      <c r="K58" s="157"/>
      <c r="L58" s="157"/>
      <c r="M58" s="3"/>
    </row>
    <row r="59" ht="15.0" customHeight="1">
      <c r="A59" s="3"/>
      <c r="B59" s="3"/>
      <c r="C59" s="157"/>
      <c r="D59" s="157"/>
      <c r="E59" s="157"/>
      <c r="F59" s="3"/>
      <c r="G59" s="3"/>
      <c r="H59" s="3"/>
      <c r="I59" s="221"/>
      <c r="J59" s="2" t="s">
        <v>453</v>
      </c>
      <c r="K59" s="2"/>
      <c r="L59" s="50"/>
      <c r="M59" s="418"/>
    </row>
    <row r="60" ht="15.0" customHeight="1">
      <c r="A60" s="3"/>
      <c r="B60" s="3"/>
      <c r="C60" s="157"/>
      <c r="D60" s="157"/>
      <c r="E60" s="157"/>
      <c r="F60" s="3"/>
      <c r="G60" s="3"/>
      <c r="H60" s="3"/>
      <c r="I60" s="221"/>
      <c r="J60" s="2" t="s">
        <v>454</v>
      </c>
      <c r="K60" s="221"/>
      <c r="L60" s="157"/>
      <c r="M60" s="3"/>
    </row>
    <row r="61" ht="15.0" customHeight="1">
      <c r="A61" s="3"/>
      <c r="B61" s="3"/>
      <c r="C61" s="157"/>
      <c r="D61" s="157"/>
      <c r="E61" s="157"/>
      <c r="F61" s="3"/>
      <c r="G61" s="3"/>
      <c r="H61" s="3"/>
      <c r="I61" s="221"/>
      <c r="J61" s="2" t="s">
        <v>455</v>
      </c>
      <c r="K61" s="2"/>
      <c r="L61" s="50"/>
      <c r="M61" s="3"/>
    </row>
    <row r="62" ht="15.0" customHeight="1">
      <c r="A62" s="3"/>
      <c r="B62" s="3"/>
      <c r="C62" s="157"/>
      <c r="D62" s="157"/>
      <c r="E62" s="157"/>
      <c r="F62" s="3"/>
      <c r="G62" s="3"/>
      <c r="H62" s="3"/>
      <c r="I62" s="221"/>
      <c r="J62" s="2"/>
      <c r="K62" s="2"/>
      <c r="L62" s="50"/>
      <c r="M62" s="3"/>
    </row>
    <row r="63" ht="15.0" customHeight="1">
      <c r="A63" s="3"/>
      <c r="B63" s="3"/>
      <c r="C63" s="157"/>
      <c r="D63" s="157"/>
      <c r="E63" s="157"/>
      <c r="F63" s="3"/>
      <c r="G63" s="3"/>
      <c r="H63" s="3"/>
      <c r="I63" s="221"/>
      <c r="J63" s="2"/>
      <c r="K63" s="2"/>
      <c r="L63" s="50"/>
      <c r="M63" s="5"/>
    </row>
    <row r="64" ht="15.0" customHeight="1">
      <c r="A64" s="3"/>
      <c r="B64" s="3"/>
      <c r="C64" s="157"/>
      <c r="D64" s="157"/>
      <c r="E64" s="157"/>
      <c r="F64" s="3"/>
      <c r="G64" s="3"/>
      <c r="H64" s="3"/>
      <c r="I64" s="221"/>
      <c r="J64" s="2"/>
      <c r="K64" s="2"/>
      <c r="L64" s="50"/>
      <c r="M64" s="5"/>
    </row>
    <row r="65" ht="15.0" customHeight="1">
      <c r="A65" s="3"/>
      <c r="B65" s="3"/>
      <c r="C65" s="157"/>
      <c r="D65" s="157"/>
      <c r="E65" s="157"/>
      <c r="F65" s="3"/>
      <c r="G65" s="3"/>
      <c r="H65" s="3"/>
      <c r="I65" s="221"/>
      <c r="J65" s="72" t="s">
        <v>246</v>
      </c>
      <c r="K65" s="2"/>
      <c r="L65" s="44"/>
      <c r="M65" s="3"/>
    </row>
    <row r="66" ht="15.0" customHeight="1">
      <c r="A66" s="3"/>
      <c r="B66" s="3"/>
      <c r="C66" s="157"/>
      <c r="D66" s="157"/>
      <c r="E66" s="157"/>
      <c r="F66" s="3"/>
      <c r="G66" s="3"/>
      <c r="H66" s="3"/>
      <c r="I66" s="419"/>
      <c r="J66" s="2" t="s">
        <v>456</v>
      </c>
      <c r="K66" s="2"/>
      <c r="L66" s="50"/>
      <c r="M66" s="219"/>
    </row>
    <row r="67" ht="15.0" customHeight="1">
      <c r="A67" s="3"/>
      <c r="B67" s="3"/>
      <c r="C67" s="157"/>
      <c r="D67" s="157"/>
      <c r="E67" s="157"/>
      <c r="F67" s="3"/>
      <c r="G67" s="3"/>
      <c r="H67" s="3"/>
      <c r="I67" s="221"/>
      <c r="J67" s="2"/>
      <c r="K67" s="219"/>
      <c r="L67" s="218"/>
      <c r="M67" s="219"/>
    </row>
    <row r="68" ht="15.75" customHeight="1">
      <c r="A68" s="2"/>
      <c r="B68" s="2"/>
      <c r="C68" s="2"/>
      <c r="D68" s="2"/>
      <c r="E68" s="2"/>
      <c r="F68" s="2"/>
      <c r="G68" s="2"/>
      <c r="H68" s="2"/>
      <c r="I68" s="2"/>
      <c r="J68" s="2"/>
      <c r="K68" s="2"/>
      <c r="L68" s="159"/>
      <c r="M68" s="2"/>
    </row>
    <row r="69" ht="15.75" customHeight="1">
      <c r="A69" s="2"/>
      <c r="B69" s="2"/>
      <c r="C69" s="2"/>
      <c r="D69" s="2"/>
      <c r="E69" s="2"/>
      <c r="F69" s="2"/>
      <c r="G69" s="2"/>
      <c r="H69" s="2"/>
      <c r="I69" s="2"/>
      <c r="J69" s="2"/>
      <c r="K69" s="2"/>
      <c r="L69" s="159"/>
      <c r="M69" s="2"/>
    </row>
    <row r="70" ht="15.75" customHeight="1">
      <c r="A70" s="2"/>
      <c r="B70" s="2"/>
      <c r="C70" s="2"/>
      <c r="D70" s="2"/>
      <c r="E70" s="2"/>
      <c r="F70" s="2"/>
      <c r="G70" s="2"/>
      <c r="H70" s="2"/>
      <c r="I70" s="2"/>
      <c r="J70" s="2"/>
      <c r="K70" s="2"/>
      <c r="L70" s="159"/>
      <c r="M70" s="2"/>
    </row>
    <row r="71" ht="15.75" customHeight="1">
      <c r="A71" s="2"/>
      <c r="B71" s="2"/>
      <c r="C71" s="2"/>
      <c r="D71" s="2"/>
      <c r="E71" s="2"/>
      <c r="F71" s="2"/>
      <c r="G71" s="2"/>
      <c r="H71" s="2"/>
      <c r="I71" s="2"/>
      <c r="J71" s="2"/>
      <c r="K71" s="2"/>
      <c r="L71" s="159"/>
      <c r="M71" s="2"/>
    </row>
    <row r="72" ht="15.75" customHeight="1">
      <c r="A72" s="2"/>
      <c r="B72" s="2"/>
      <c r="C72" s="2"/>
      <c r="D72" s="2"/>
      <c r="E72" s="2"/>
      <c r="F72" s="2"/>
      <c r="G72" s="2"/>
      <c r="H72" s="2"/>
      <c r="I72" s="2"/>
      <c r="J72" s="2"/>
      <c r="K72" s="2"/>
      <c r="L72" s="159"/>
      <c r="M72" s="2"/>
    </row>
    <row r="73" ht="15.75" customHeight="1">
      <c r="A73" s="2"/>
      <c r="B73" s="2"/>
      <c r="C73" s="2"/>
      <c r="D73" s="2"/>
      <c r="E73" s="2"/>
      <c r="F73" s="2"/>
      <c r="G73" s="2"/>
      <c r="H73" s="2"/>
      <c r="I73" s="2"/>
      <c r="J73" s="2"/>
      <c r="K73" s="2"/>
      <c r="L73" s="159"/>
      <c r="M73" s="2"/>
    </row>
    <row r="74" ht="15.75" customHeight="1">
      <c r="A74" s="2"/>
      <c r="B74" s="2"/>
      <c r="C74" s="2"/>
      <c r="D74" s="2"/>
      <c r="E74" s="2"/>
      <c r="F74" s="2"/>
      <c r="G74" s="2"/>
      <c r="H74" s="2"/>
      <c r="I74" s="2"/>
      <c r="J74" s="2"/>
      <c r="K74" s="2"/>
      <c r="L74" s="159"/>
      <c r="M74" s="2"/>
    </row>
    <row r="75" ht="15.75" customHeight="1">
      <c r="A75" s="2"/>
      <c r="B75" s="2"/>
      <c r="C75" s="2"/>
      <c r="D75" s="2"/>
      <c r="E75" s="2"/>
      <c r="F75" s="2"/>
      <c r="G75" s="2"/>
      <c r="H75" s="2"/>
      <c r="I75" s="2"/>
      <c r="J75" s="2"/>
      <c r="K75" s="2"/>
      <c r="L75" s="159"/>
      <c r="M75" s="2"/>
    </row>
    <row r="76" ht="15.75" customHeight="1">
      <c r="A76" s="2"/>
      <c r="B76" s="2"/>
      <c r="C76" s="2"/>
      <c r="D76" s="2"/>
      <c r="E76" s="2"/>
      <c r="F76" s="2"/>
      <c r="G76" s="2"/>
      <c r="H76" s="2"/>
      <c r="I76" s="2"/>
      <c r="J76" s="2"/>
      <c r="K76" s="2"/>
      <c r="L76" s="159"/>
      <c r="M76" s="2"/>
    </row>
    <row r="77" ht="15.75" customHeight="1">
      <c r="A77" s="2"/>
      <c r="B77" s="2"/>
      <c r="C77" s="2"/>
      <c r="D77" s="2"/>
      <c r="E77" s="2"/>
      <c r="F77" s="2"/>
      <c r="G77" s="2"/>
      <c r="H77" s="2"/>
      <c r="I77" s="2"/>
      <c r="J77" s="2"/>
      <c r="K77" s="2"/>
      <c r="L77" s="159"/>
      <c r="M77" s="2"/>
    </row>
    <row r="78" ht="15.75" customHeight="1">
      <c r="A78" s="2"/>
      <c r="B78" s="2"/>
      <c r="C78" s="2"/>
      <c r="D78" s="2"/>
      <c r="E78" s="2"/>
      <c r="F78" s="2"/>
      <c r="G78" s="2"/>
      <c r="H78" s="2"/>
      <c r="I78" s="2"/>
      <c r="J78" s="2"/>
      <c r="K78" s="2"/>
      <c r="L78" s="159"/>
      <c r="M78" s="2"/>
    </row>
    <row r="79" ht="15.75" customHeight="1">
      <c r="A79" s="2"/>
      <c r="B79" s="2"/>
      <c r="C79" s="2"/>
      <c r="D79" s="2"/>
      <c r="E79" s="2"/>
      <c r="F79" s="2"/>
      <c r="G79" s="2"/>
      <c r="H79" s="2"/>
      <c r="I79" s="2"/>
      <c r="J79" s="2"/>
      <c r="K79" s="2"/>
      <c r="L79" s="159"/>
      <c r="M79" s="2"/>
    </row>
    <row r="80" ht="15.75" customHeight="1">
      <c r="A80" s="2"/>
      <c r="B80" s="2"/>
      <c r="C80" s="2"/>
      <c r="D80" s="2"/>
      <c r="E80" s="2"/>
      <c r="F80" s="2"/>
      <c r="G80" s="2"/>
      <c r="H80" s="2"/>
      <c r="I80" s="2"/>
      <c r="J80" s="2"/>
      <c r="K80" s="2"/>
      <c r="L80" s="159"/>
      <c r="M80" s="2"/>
    </row>
    <row r="81" ht="15.75" customHeight="1">
      <c r="A81" s="2"/>
      <c r="B81" s="2"/>
      <c r="C81" s="2"/>
      <c r="D81" s="2"/>
      <c r="E81" s="2"/>
      <c r="F81" s="2"/>
      <c r="G81" s="2"/>
      <c r="H81" s="2"/>
      <c r="I81" s="2"/>
      <c r="J81" s="2"/>
      <c r="K81" s="2"/>
      <c r="L81" s="159"/>
      <c r="M81" s="2"/>
    </row>
    <row r="82" ht="15.75" customHeight="1">
      <c r="A82" s="2"/>
      <c r="B82" s="2"/>
      <c r="C82" s="2"/>
      <c r="D82" s="2"/>
      <c r="E82" s="2"/>
      <c r="F82" s="2"/>
      <c r="G82" s="2"/>
      <c r="H82" s="2"/>
      <c r="I82" s="2"/>
      <c r="J82" s="2"/>
      <c r="K82" s="2"/>
      <c r="L82" s="159"/>
      <c r="M82" s="2"/>
    </row>
    <row r="83" ht="15.75" customHeight="1">
      <c r="A83" s="2"/>
      <c r="B83" s="2"/>
      <c r="C83" s="2"/>
      <c r="D83" s="2"/>
      <c r="E83" s="2"/>
      <c r="F83" s="2"/>
      <c r="G83" s="2"/>
      <c r="H83" s="2"/>
      <c r="I83" s="2"/>
      <c r="J83" s="2"/>
      <c r="K83" s="2"/>
      <c r="L83" s="159"/>
      <c r="M83" s="2"/>
    </row>
    <row r="84" ht="15.75" customHeight="1">
      <c r="A84" s="2"/>
      <c r="B84" s="2"/>
      <c r="C84" s="2"/>
      <c r="D84" s="2"/>
      <c r="E84" s="2"/>
      <c r="F84" s="2"/>
      <c r="G84" s="2"/>
      <c r="H84" s="2"/>
      <c r="I84" s="2"/>
      <c r="J84" s="2"/>
      <c r="K84" s="2"/>
      <c r="L84" s="159"/>
      <c r="M84" s="2"/>
    </row>
    <row r="85" ht="15.75" customHeight="1">
      <c r="A85" s="2"/>
      <c r="B85" s="2"/>
      <c r="C85" s="2"/>
      <c r="D85" s="2"/>
      <c r="E85" s="2"/>
      <c r="F85" s="2"/>
      <c r="G85" s="2"/>
      <c r="H85" s="2"/>
      <c r="I85" s="2"/>
      <c r="J85" s="2"/>
      <c r="K85" s="2"/>
      <c r="L85" s="159"/>
      <c r="M85" s="2"/>
    </row>
    <row r="86" ht="15.75" customHeight="1">
      <c r="A86" s="2"/>
      <c r="B86" s="2"/>
      <c r="C86" s="2"/>
      <c r="D86" s="2"/>
      <c r="E86" s="2"/>
      <c r="F86" s="2"/>
      <c r="G86" s="2"/>
      <c r="H86" s="2"/>
      <c r="I86" s="2"/>
      <c r="J86" s="2"/>
      <c r="K86" s="2"/>
      <c r="L86" s="159"/>
      <c r="M86" s="2"/>
    </row>
    <row r="87" ht="15.75" customHeight="1">
      <c r="A87" s="2"/>
      <c r="B87" s="2"/>
      <c r="C87" s="2"/>
      <c r="D87" s="2"/>
      <c r="E87" s="2"/>
      <c r="F87" s="2"/>
      <c r="G87" s="2"/>
      <c r="H87" s="2"/>
      <c r="I87" s="2"/>
      <c r="J87" s="2"/>
      <c r="K87" s="2"/>
      <c r="L87" s="159"/>
      <c r="M87" s="2"/>
    </row>
    <row r="88" ht="15.75" customHeight="1">
      <c r="A88" s="2"/>
      <c r="B88" s="2"/>
      <c r="C88" s="2"/>
      <c r="D88" s="2"/>
      <c r="E88" s="2"/>
      <c r="F88" s="2"/>
      <c r="G88" s="2"/>
      <c r="H88" s="2"/>
      <c r="I88" s="2"/>
      <c r="J88" s="2"/>
      <c r="K88" s="2"/>
      <c r="L88" s="159"/>
      <c r="M88" s="2"/>
    </row>
    <row r="89" ht="15.75" customHeight="1">
      <c r="A89" s="2"/>
      <c r="B89" s="2"/>
      <c r="C89" s="2"/>
      <c r="D89" s="2"/>
      <c r="E89" s="2"/>
      <c r="F89" s="2"/>
      <c r="G89" s="2"/>
      <c r="H89" s="2"/>
      <c r="I89" s="2"/>
      <c r="J89" s="2"/>
      <c r="K89" s="2"/>
      <c r="L89" s="159"/>
      <c r="M89" s="2"/>
    </row>
    <row r="90" ht="15.75" customHeight="1">
      <c r="A90" s="2"/>
      <c r="B90" s="2"/>
      <c r="C90" s="2"/>
      <c r="D90" s="2"/>
      <c r="E90" s="2"/>
      <c r="F90" s="2"/>
      <c r="G90" s="2"/>
      <c r="H90" s="2"/>
      <c r="I90" s="2"/>
      <c r="J90" s="2"/>
      <c r="K90" s="2"/>
      <c r="L90" s="159"/>
      <c r="M90" s="2"/>
    </row>
    <row r="91" ht="15.75" customHeight="1">
      <c r="A91" s="2"/>
      <c r="B91" s="2"/>
      <c r="C91" s="2"/>
      <c r="D91" s="2"/>
      <c r="E91" s="2"/>
      <c r="F91" s="2"/>
      <c r="G91" s="2"/>
      <c r="H91" s="2"/>
      <c r="I91" s="2"/>
      <c r="J91" s="2"/>
      <c r="K91" s="2"/>
      <c r="L91" s="159"/>
      <c r="M91" s="2"/>
    </row>
    <row r="92" ht="15.75" customHeight="1">
      <c r="A92" s="2"/>
      <c r="B92" s="2"/>
      <c r="C92" s="2"/>
      <c r="D92" s="2"/>
      <c r="E92" s="2"/>
      <c r="F92" s="2"/>
      <c r="G92" s="2"/>
      <c r="H92" s="2"/>
      <c r="I92" s="2"/>
      <c r="J92" s="2"/>
      <c r="K92" s="2"/>
      <c r="L92" s="159"/>
      <c r="M92" s="2"/>
    </row>
    <row r="93" ht="15.75" customHeight="1">
      <c r="A93" s="2"/>
      <c r="B93" s="2"/>
      <c r="C93" s="2"/>
      <c r="D93" s="2"/>
      <c r="E93" s="2"/>
      <c r="F93" s="2"/>
      <c r="G93" s="2"/>
      <c r="H93" s="2"/>
      <c r="I93" s="2"/>
      <c r="J93" s="2"/>
      <c r="K93" s="2"/>
      <c r="L93" s="159"/>
      <c r="M93" s="2"/>
    </row>
    <row r="94" ht="15.75" customHeight="1">
      <c r="A94" s="2"/>
      <c r="B94" s="2"/>
      <c r="C94" s="2"/>
      <c r="D94" s="2"/>
      <c r="E94" s="2"/>
      <c r="F94" s="2"/>
      <c r="G94" s="2"/>
      <c r="H94" s="2"/>
      <c r="I94" s="2"/>
      <c r="J94" s="2"/>
      <c r="K94" s="2"/>
      <c r="L94" s="159"/>
      <c r="M94" s="2"/>
    </row>
    <row r="95" ht="15.75" customHeight="1">
      <c r="A95" s="2"/>
      <c r="B95" s="2"/>
      <c r="C95" s="2"/>
      <c r="D95" s="2"/>
      <c r="E95" s="2"/>
      <c r="F95" s="2"/>
      <c r="G95" s="2"/>
      <c r="H95" s="2"/>
      <c r="I95" s="2"/>
      <c r="J95" s="2"/>
      <c r="K95" s="2"/>
      <c r="L95" s="159"/>
      <c r="M95" s="2"/>
    </row>
    <row r="96" ht="15.75" customHeight="1">
      <c r="A96" s="2"/>
      <c r="B96" s="2"/>
      <c r="C96" s="2"/>
      <c r="D96" s="2"/>
      <c r="E96" s="2"/>
      <c r="F96" s="2"/>
      <c r="G96" s="2"/>
      <c r="H96" s="2"/>
      <c r="I96" s="2"/>
      <c r="J96" s="2"/>
      <c r="K96" s="2"/>
      <c r="L96" s="159"/>
      <c r="M96" s="2"/>
    </row>
    <row r="97" ht="15.75" customHeight="1">
      <c r="A97" s="2"/>
      <c r="B97" s="2"/>
      <c r="C97" s="2"/>
      <c r="D97" s="2"/>
      <c r="E97" s="2"/>
      <c r="F97" s="2"/>
      <c r="G97" s="2"/>
      <c r="H97" s="2"/>
      <c r="I97" s="2"/>
      <c r="J97" s="2"/>
      <c r="K97" s="2"/>
      <c r="L97" s="159"/>
      <c r="M97" s="2"/>
    </row>
    <row r="98" ht="15.75" customHeight="1">
      <c r="A98" s="2"/>
      <c r="B98" s="2"/>
      <c r="C98" s="2"/>
      <c r="D98" s="2"/>
      <c r="E98" s="2"/>
      <c r="F98" s="2"/>
      <c r="G98" s="2"/>
      <c r="H98" s="2"/>
      <c r="I98" s="2"/>
      <c r="J98" s="2"/>
      <c r="K98" s="2"/>
      <c r="L98" s="159"/>
      <c r="M98" s="2"/>
    </row>
    <row r="99" ht="15.75" customHeight="1">
      <c r="A99" s="2"/>
      <c r="B99" s="2"/>
      <c r="C99" s="2"/>
      <c r="D99" s="2"/>
      <c r="E99" s="2"/>
      <c r="F99" s="2"/>
      <c r="G99" s="2"/>
      <c r="H99" s="2"/>
      <c r="I99" s="2"/>
      <c r="J99" s="2"/>
      <c r="K99" s="2"/>
      <c r="L99" s="159"/>
      <c r="M99" s="2"/>
    </row>
    <row r="100" ht="15.75" customHeight="1">
      <c r="A100" s="2"/>
      <c r="B100" s="2"/>
      <c r="C100" s="2"/>
      <c r="D100" s="2"/>
      <c r="E100" s="2"/>
      <c r="F100" s="2"/>
      <c r="G100" s="2"/>
      <c r="H100" s="2"/>
      <c r="I100" s="2"/>
      <c r="J100" s="2"/>
      <c r="K100" s="2"/>
      <c r="L100" s="159"/>
      <c r="M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9">
    <mergeCell ref="A1:M1"/>
    <mergeCell ref="A2:M2"/>
    <mergeCell ref="G6:J6"/>
    <mergeCell ref="G7:J7"/>
    <mergeCell ref="G8:M8"/>
    <mergeCell ref="G13:J13"/>
    <mergeCell ref="G14:J14"/>
    <mergeCell ref="G15:J15"/>
    <mergeCell ref="A18:M18"/>
    <mergeCell ref="B20:G20"/>
    <mergeCell ref="B21:G21"/>
    <mergeCell ref="B22:G22"/>
    <mergeCell ref="C23:G23"/>
    <mergeCell ref="D24:G24"/>
    <mergeCell ref="C25:G25"/>
    <mergeCell ref="D26:G26"/>
    <mergeCell ref="C27:G27"/>
    <mergeCell ref="D28:G28"/>
    <mergeCell ref="E29:G29"/>
    <mergeCell ref="E33:G33"/>
    <mergeCell ref="E36:G36"/>
    <mergeCell ref="E38:G38"/>
    <mergeCell ref="E39:G39"/>
    <mergeCell ref="E40:G40"/>
    <mergeCell ref="E41:G41"/>
    <mergeCell ref="E42:G42"/>
    <mergeCell ref="E43:F43"/>
    <mergeCell ref="C44:G44"/>
    <mergeCell ref="C52:G52"/>
    <mergeCell ref="C53:G53"/>
    <mergeCell ref="D54:G54"/>
    <mergeCell ref="A55:J55"/>
    <mergeCell ref="D45:G45"/>
    <mergeCell ref="D46:G46"/>
    <mergeCell ref="D47:G47"/>
    <mergeCell ref="C48:G48"/>
    <mergeCell ref="D49:G49"/>
    <mergeCell ref="C50:G50"/>
    <mergeCell ref="C51:G51"/>
  </mergeCells>
  <printOptions/>
  <pageMargins bottom="0.748031496062992" footer="0.0" header="0.0" left="0.708661417322835" right="0.708661417322835" top="0.748031496062992"/>
  <pageSetup paperSize="9" scale="6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
    <col customWidth="1" min="2" max="2" width="4.29"/>
    <col customWidth="1" min="3" max="3" width="3.14"/>
    <col customWidth="1" min="4" max="4" width="4.43"/>
    <col customWidth="1" min="5" max="5" width="26.0"/>
    <col customWidth="1" min="6" max="6" width="1.86"/>
    <col customWidth="1" min="7" max="7" width="18.14"/>
    <col customWidth="1" min="8" max="8" width="14.29"/>
    <col customWidth="1" min="9" max="9" width="10.86"/>
    <col customWidth="1" min="10" max="10" width="11.29"/>
    <col customWidth="1" min="11" max="11" width="8.29"/>
    <col customWidth="1" min="12" max="12" width="9.43"/>
    <col customWidth="1" min="13" max="13" width="15.71"/>
  </cols>
  <sheetData>
    <row r="1" ht="15.0" customHeight="1">
      <c r="A1" s="218" t="s">
        <v>273</v>
      </c>
    </row>
    <row r="2" ht="15.0" customHeight="1">
      <c r="A2" s="218" t="s">
        <v>550</v>
      </c>
    </row>
    <row r="3" ht="15.0" customHeight="1">
      <c r="A3" s="3"/>
      <c r="B3" s="3"/>
      <c r="C3" s="3"/>
      <c r="D3" s="3"/>
      <c r="E3" s="3"/>
      <c r="F3" s="3"/>
      <c r="G3" s="3"/>
      <c r="H3" s="3"/>
      <c r="I3" s="158"/>
      <c r="J3" s="3"/>
      <c r="K3" s="157"/>
      <c r="L3" s="157"/>
      <c r="M3" s="3"/>
    </row>
    <row r="4" ht="15.0" customHeight="1">
      <c r="A4" s="12" t="s">
        <v>275</v>
      </c>
      <c r="B4" s="12"/>
      <c r="C4" s="12"/>
      <c r="D4" s="5"/>
      <c r="E4" s="5"/>
      <c r="F4" s="5"/>
      <c r="G4" s="12"/>
      <c r="H4" s="12"/>
      <c r="I4" s="10"/>
      <c r="J4" s="12"/>
      <c r="K4" s="157"/>
      <c r="L4" s="157"/>
      <c r="M4" s="3"/>
    </row>
    <row r="5" ht="15.0" customHeight="1">
      <c r="A5" s="12"/>
      <c r="B5" s="12"/>
      <c r="C5" s="12" t="s">
        <v>276</v>
      </c>
      <c r="D5" s="12"/>
      <c r="E5" s="12"/>
      <c r="F5" s="219" t="s">
        <v>551</v>
      </c>
      <c r="G5" s="219"/>
      <c r="H5" s="219"/>
      <c r="I5" s="219"/>
      <c r="J5" s="220"/>
      <c r="K5" s="157"/>
      <c r="L5" s="220"/>
      <c r="M5" s="220"/>
    </row>
    <row r="6" ht="15.0" customHeight="1">
      <c r="A6" s="12"/>
      <c r="B6" s="12"/>
      <c r="C6" s="12" t="s">
        <v>278</v>
      </c>
      <c r="D6" s="12"/>
      <c r="E6" s="12"/>
      <c r="F6" s="5" t="s">
        <v>279</v>
      </c>
      <c r="J6" s="220"/>
      <c r="K6" s="157"/>
      <c r="L6" s="220"/>
      <c r="M6" s="220"/>
    </row>
    <row r="7" ht="15.0" customHeight="1">
      <c r="A7" s="12"/>
      <c r="B7" s="12"/>
      <c r="C7" s="12" t="s">
        <v>280</v>
      </c>
      <c r="D7" s="12"/>
      <c r="E7" s="12"/>
      <c r="F7" s="221" t="s">
        <v>281</v>
      </c>
      <c r="J7" s="220"/>
      <c r="K7" s="157"/>
      <c r="L7" s="220"/>
      <c r="M7" s="220"/>
    </row>
    <row r="8" ht="15.0" customHeight="1">
      <c r="A8" s="12"/>
      <c r="B8" s="12"/>
      <c r="C8" s="12" t="s">
        <v>282</v>
      </c>
      <c r="D8" s="12"/>
      <c r="E8" s="12"/>
      <c r="F8" s="5" t="s">
        <v>283</v>
      </c>
      <c r="M8" s="12"/>
    </row>
    <row r="9" ht="15.0" customHeight="1">
      <c r="A9" s="12"/>
      <c r="B9" s="12"/>
      <c r="C9" s="12" t="s">
        <v>284</v>
      </c>
      <c r="D9" s="12"/>
      <c r="E9" s="12"/>
      <c r="F9" s="12" t="s">
        <v>285</v>
      </c>
      <c r="G9" s="12"/>
      <c r="H9" s="12"/>
      <c r="I9" s="12"/>
      <c r="J9" s="157"/>
      <c r="K9" s="157"/>
      <c r="L9" s="3"/>
      <c r="M9" s="3"/>
    </row>
    <row r="10" ht="15.0" customHeight="1">
      <c r="A10" s="12"/>
      <c r="B10" s="12"/>
      <c r="C10" s="12"/>
      <c r="D10" s="12"/>
      <c r="E10" s="12"/>
      <c r="F10" s="12"/>
      <c r="G10" s="12"/>
      <c r="H10" s="12"/>
      <c r="I10" s="12"/>
      <c r="J10" s="157"/>
      <c r="K10" s="157"/>
      <c r="L10" s="3"/>
      <c r="M10" s="3"/>
    </row>
    <row r="11" ht="15.0" customHeight="1">
      <c r="A11" s="12" t="s">
        <v>286</v>
      </c>
      <c r="B11" s="12"/>
      <c r="C11" s="12"/>
      <c r="D11" s="5"/>
      <c r="E11" s="5"/>
      <c r="F11" s="12"/>
      <c r="G11" s="12"/>
      <c r="H11" s="12"/>
      <c r="I11" s="12"/>
      <c r="J11" s="157"/>
      <c r="K11" s="157"/>
      <c r="L11" s="3"/>
      <c r="M11" s="3"/>
    </row>
    <row r="12" ht="15.0" customHeight="1">
      <c r="A12" s="12"/>
      <c r="B12" s="12"/>
      <c r="C12" s="12" t="s">
        <v>287</v>
      </c>
      <c r="D12" s="12"/>
      <c r="E12" s="12"/>
      <c r="F12" s="219" t="s">
        <v>552</v>
      </c>
      <c r="G12" s="155"/>
      <c r="H12" s="155"/>
      <c r="I12" s="155"/>
      <c r="J12" s="157"/>
      <c r="K12" s="157"/>
      <c r="L12" s="3"/>
      <c r="M12" s="3"/>
    </row>
    <row r="13" ht="15.0" customHeight="1">
      <c r="A13" s="12"/>
      <c r="B13" s="12"/>
      <c r="C13" s="12" t="s">
        <v>289</v>
      </c>
      <c r="D13" s="12"/>
      <c r="E13" s="12"/>
      <c r="F13" s="5" t="s">
        <v>290</v>
      </c>
      <c r="J13" s="157"/>
      <c r="K13" s="157"/>
      <c r="L13" s="3"/>
      <c r="M13" s="3"/>
    </row>
    <row r="14" ht="15.0" customHeight="1">
      <c r="A14" s="12"/>
      <c r="B14" s="12"/>
      <c r="C14" s="12" t="s">
        <v>280</v>
      </c>
      <c r="D14" s="12"/>
      <c r="E14" s="12"/>
      <c r="F14" s="5" t="s">
        <v>291</v>
      </c>
      <c r="J14" s="157"/>
      <c r="K14" s="157"/>
      <c r="L14" s="3"/>
      <c r="M14" s="3"/>
    </row>
    <row r="15" ht="15.0" customHeight="1">
      <c r="A15" s="12"/>
      <c r="B15" s="12"/>
      <c r="C15" s="12" t="s">
        <v>282</v>
      </c>
      <c r="D15" s="12"/>
      <c r="E15" s="12"/>
      <c r="F15" s="5" t="s">
        <v>293</v>
      </c>
      <c r="J15" s="157"/>
      <c r="K15" s="157"/>
      <c r="L15" s="3"/>
      <c r="M15" s="3"/>
    </row>
    <row r="16" ht="15.0" customHeight="1">
      <c r="A16" s="12"/>
      <c r="B16" s="12"/>
      <c r="C16" s="12" t="s">
        <v>284</v>
      </c>
      <c r="D16" s="12"/>
      <c r="E16" s="12"/>
      <c r="F16" s="5" t="s">
        <v>294</v>
      </c>
      <c r="G16" s="5"/>
      <c r="H16" s="5"/>
      <c r="I16" s="5"/>
      <c r="J16" s="220"/>
      <c r="K16" s="157"/>
      <c r="L16" s="3"/>
      <c r="M16" s="3"/>
    </row>
    <row r="17" ht="15.0" customHeight="1">
      <c r="A17" s="12"/>
      <c r="B17" s="12"/>
      <c r="C17" s="12"/>
      <c r="D17" s="12"/>
      <c r="E17" s="12"/>
      <c r="F17" s="12"/>
      <c r="G17" s="5"/>
      <c r="H17" s="5"/>
      <c r="I17" s="5"/>
      <c r="J17" s="5"/>
      <c r="K17" s="220"/>
      <c r="L17" s="157"/>
      <c r="M17" s="3"/>
    </row>
    <row r="18" ht="15.0" customHeight="1">
      <c r="A18" s="396" t="s">
        <v>553</v>
      </c>
    </row>
    <row r="19" ht="15.0" customHeight="1">
      <c r="A19" s="219"/>
      <c r="B19" s="219"/>
      <c r="C19" s="219"/>
      <c r="D19" s="219"/>
      <c r="E19" s="219"/>
      <c r="F19" s="219"/>
      <c r="G19" s="219"/>
      <c r="H19" s="219"/>
      <c r="I19" s="224"/>
      <c r="J19" s="155"/>
      <c r="K19" s="157"/>
      <c r="L19" s="157"/>
      <c r="M19" s="3"/>
    </row>
    <row r="20">
      <c r="A20" s="420" t="s">
        <v>296</v>
      </c>
      <c r="B20" s="421" t="s">
        <v>297</v>
      </c>
      <c r="C20" s="15"/>
      <c r="D20" s="15"/>
      <c r="E20" s="15"/>
      <c r="F20" s="15"/>
      <c r="G20" s="15"/>
      <c r="H20" s="420" t="s">
        <v>298</v>
      </c>
      <c r="I20" s="420" t="s">
        <v>299</v>
      </c>
      <c r="J20" s="420" t="s">
        <v>300</v>
      </c>
      <c r="K20" s="420" t="s">
        <v>301</v>
      </c>
      <c r="L20" s="420" t="s">
        <v>302</v>
      </c>
      <c r="M20" s="420" t="s">
        <v>303</v>
      </c>
    </row>
    <row r="21" ht="15.0" customHeight="1">
      <c r="A21" s="422">
        <v>1.0</v>
      </c>
      <c r="B21" s="423">
        <v>2.0</v>
      </c>
      <c r="C21" s="15"/>
      <c r="D21" s="15"/>
      <c r="E21" s="15"/>
      <c r="F21" s="15"/>
      <c r="G21" s="15"/>
      <c r="H21" s="422">
        <v>3.0</v>
      </c>
      <c r="I21" s="420">
        <v>4.0</v>
      </c>
      <c r="J21" s="422">
        <v>5.0</v>
      </c>
      <c r="K21" s="422">
        <v>6.0</v>
      </c>
      <c r="L21" s="422">
        <v>7.0</v>
      </c>
      <c r="M21" s="422">
        <v>8.0</v>
      </c>
    </row>
    <row r="22" ht="25.5" customHeight="1">
      <c r="A22" s="66" t="s">
        <v>199</v>
      </c>
      <c r="B22" s="19" t="s">
        <v>200</v>
      </c>
      <c r="C22" s="15"/>
      <c r="D22" s="15"/>
      <c r="E22" s="15"/>
      <c r="F22" s="15"/>
      <c r="G22" s="16"/>
      <c r="H22" s="104"/>
      <c r="I22" s="65"/>
      <c r="J22" s="55"/>
      <c r="K22" s="56"/>
      <c r="L22" s="69">
        <f>L23+L29+L36+L47+L49+L52+L69+L76+L80+L84</f>
        <v>16</v>
      </c>
      <c r="M22" s="56"/>
    </row>
    <row r="23" ht="33.75" customHeight="1">
      <c r="A23" s="305"/>
      <c r="B23" s="128">
        <v>1.0</v>
      </c>
      <c r="C23" s="408" t="s">
        <v>201</v>
      </c>
      <c r="D23" s="15"/>
      <c r="E23" s="15"/>
      <c r="F23" s="15"/>
      <c r="G23" s="16"/>
      <c r="H23" s="127"/>
      <c r="I23" s="70"/>
      <c r="J23" s="69"/>
      <c r="K23" s="71"/>
      <c r="L23" s="69">
        <f>SUM(L24:L28)</f>
        <v>6</v>
      </c>
      <c r="M23" s="71"/>
    </row>
    <row r="24" ht="33.75" customHeight="1">
      <c r="A24" s="424"/>
      <c r="B24" s="425"/>
      <c r="C24" s="426" t="s">
        <v>186</v>
      </c>
      <c r="D24" s="87" t="s">
        <v>554</v>
      </c>
      <c r="E24" s="15"/>
      <c r="F24" s="15"/>
      <c r="G24" s="16"/>
      <c r="H24" s="409" t="s">
        <v>304</v>
      </c>
      <c r="I24" s="108" t="s">
        <v>304</v>
      </c>
      <c r="J24" s="109" t="s">
        <v>304</v>
      </c>
      <c r="K24" s="109" t="s">
        <v>304</v>
      </c>
      <c r="L24" s="109" t="s">
        <v>304</v>
      </c>
      <c r="M24" s="109" t="s">
        <v>304</v>
      </c>
    </row>
    <row r="25" ht="19.5" customHeight="1">
      <c r="A25" s="93"/>
      <c r="B25" s="45"/>
      <c r="C25" s="13" t="s">
        <v>188</v>
      </c>
      <c r="D25" s="18" t="s">
        <v>555</v>
      </c>
      <c r="E25" s="15"/>
      <c r="F25" s="15"/>
      <c r="G25" s="16"/>
      <c r="H25" s="104"/>
      <c r="I25" s="65"/>
      <c r="J25" s="55"/>
      <c r="K25" s="56"/>
      <c r="L25" s="55"/>
      <c r="M25" s="56"/>
    </row>
    <row r="26" ht="123.0" customHeight="1">
      <c r="A26" s="93"/>
      <c r="B26" s="45"/>
      <c r="C26" s="38"/>
      <c r="D26" s="87" t="s">
        <v>556</v>
      </c>
      <c r="E26" s="15"/>
      <c r="F26" s="15"/>
      <c r="G26" s="16"/>
      <c r="H26" s="427">
        <v>41471.0</v>
      </c>
      <c r="I26" s="410" t="s">
        <v>557</v>
      </c>
      <c r="J26" s="109">
        <v>1.0</v>
      </c>
      <c r="K26" s="109">
        <v>2.0</v>
      </c>
      <c r="L26" s="109">
        <f t="shared" ref="L26:L28" si="1">J26*K26</f>
        <v>2</v>
      </c>
      <c r="M26" s="417" t="s">
        <v>558</v>
      </c>
    </row>
    <row r="27" ht="120.75" customHeight="1">
      <c r="A27" s="93"/>
      <c r="B27" s="45"/>
      <c r="C27" s="32"/>
      <c r="D27" s="87" t="s">
        <v>559</v>
      </c>
      <c r="E27" s="15"/>
      <c r="F27" s="15"/>
      <c r="G27" s="16"/>
      <c r="H27" s="427">
        <v>41905.0</v>
      </c>
      <c r="I27" s="410" t="s">
        <v>557</v>
      </c>
      <c r="J27" s="109">
        <v>1.0</v>
      </c>
      <c r="K27" s="109">
        <v>2.0</v>
      </c>
      <c r="L27" s="109">
        <f t="shared" si="1"/>
        <v>2</v>
      </c>
      <c r="M27" s="417" t="s">
        <v>560</v>
      </c>
    </row>
    <row r="28" ht="117.75" customHeight="1">
      <c r="A28" s="93"/>
      <c r="B28" s="45"/>
      <c r="C28" s="36"/>
      <c r="D28" s="87" t="s">
        <v>561</v>
      </c>
      <c r="E28" s="15"/>
      <c r="F28" s="15"/>
      <c r="G28" s="16"/>
      <c r="H28" s="427">
        <v>42040.0</v>
      </c>
      <c r="I28" s="410" t="s">
        <v>557</v>
      </c>
      <c r="J28" s="109">
        <v>1.0</v>
      </c>
      <c r="K28" s="109">
        <v>2.0</v>
      </c>
      <c r="L28" s="109">
        <f t="shared" si="1"/>
        <v>2</v>
      </c>
      <c r="M28" s="417" t="s">
        <v>562</v>
      </c>
    </row>
    <row r="29" ht="33.0" customHeight="1">
      <c r="A29" s="305"/>
      <c r="B29" s="128">
        <v>2.0</v>
      </c>
      <c r="C29" s="408" t="s">
        <v>563</v>
      </c>
      <c r="D29" s="15"/>
      <c r="E29" s="15"/>
      <c r="F29" s="15"/>
      <c r="G29" s="16"/>
      <c r="H29" s="127"/>
      <c r="I29" s="70"/>
      <c r="J29" s="69"/>
      <c r="K29" s="71"/>
      <c r="L29" s="69"/>
      <c r="M29" s="71"/>
    </row>
    <row r="30" ht="19.5" customHeight="1">
      <c r="A30" s="93"/>
      <c r="B30" s="45"/>
      <c r="C30" s="38" t="s">
        <v>186</v>
      </c>
      <c r="D30" s="18" t="s">
        <v>205</v>
      </c>
      <c r="E30" s="15"/>
      <c r="F30" s="15"/>
      <c r="G30" s="16"/>
      <c r="H30" s="409" t="s">
        <v>304</v>
      </c>
      <c r="I30" s="108" t="s">
        <v>304</v>
      </c>
      <c r="J30" s="109" t="s">
        <v>304</v>
      </c>
      <c r="K30" s="109" t="s">
        <v>304</v>
      </c>
      <c r="L30" s="109" t="s">
        <v>304</v>
      </c>
      <c r="M30" s="109" t="s">
        <v>304</v>
      </c>
    </row>
    <row r="31" ht="19.5" customHeight="1">
      <c r="A31" s="96"/>
      <c r="B31" s="45"/>
      <c r="C31" s="94"/>
      <c r="D31" s="48">
        <v>1.0</v>
      </c>
      <c r="E31" s="18" t="s">
        <v>564</v>
      </c>
      <c r="F31" s="15"/>
      <c r="G31" s="16"/>
      <c r="H31" s="98"/>
      <c r="I31" s="99"/>
      <c r="J31" s="99"/>
      <c r="K31" s="99"/>
      <c r="L31" s="88"/>
      <c r="M31" s="99"/>
    </row>
    <row r="32" ht="19.5" customHeight="1">
      <c r="A32" s="96"/>
      <c r="B32" s="45"/>
      <c r="C32" s="135"/>
      <c r="D32" s="48">
        <v>2.0</v>
      </c>
      <c r="E32" s="23" t="s">
        <v>565</v>
      </c>
      <c r="F32" s="15"/>
      <c r="G32" s="16"/>
      <c r="H32" s="100"/>
      <c r="I32" s="101"/>
      <c r="J32" s="101"/>
      <c r="K32" s="101"/>
      <c r="L32" s="13"/>
      <c r="M32" s="101"/>
    </row>
    <row r="33" ht="19.5" customHeight="1">
      <c r="A33" s="96"/>
      <c r="B33" s="45"/>
      <c r="C33" s="38" t="s">
        <v>188</v>
      </c>
      <c r="D33" s="18" t="s">
        <v>208</v>
      </c>
      <c r="E33" s="15"/>
      <c r="F33" s="15"/>
      <c r="G33" s="16"/>
      <c r="H33" s="409" t="s">
        <v>304</v>
      </c>
      <c r="I33" s="108" t="s">
        <v>304</v>
      </c>
      <c r="J33" s="109" t="s">
        <v>304</v>
      </c>
      <c r="K33" s="109" t="s">
        <v>304</v>
      </c>
      <c r="L33" s="109" t="s">
        <v>304</v>
      </c>
      <c r="M33" s="109" t="s">
        <v>304</v>
      </c>
    </row>
    <row r="34" ht="19.5" customHeight="1">
      <c r="A34" s="96"/>
      <c r="B34" s="94"/>
      <c r="C34" s="45"/>
      <c r="D34" s="48">
        <v>1.0</v>
      </c>
      <c r="E34" s="18" t="s">
        <v>564</v>
      </c>
      <c r="F34" s="15"/>
      <c r="G34" s="16"/>
      <c r="H34" s="14"/>
      <c r="I34" s="13"/>
      <c r="J34" s="13"/>
      <c r="K34" s="13"/>
      <c r="L34" s="13"/>
      <c r="M34" s="13"/>
    </row>
    <row r="35" ht="19.5" customHeight="1">
      <c r="A35" s="45"/>
      <c r="B35" s="83"/>
      <c r="C35" s="135"/>
      <c r="D35" s="48">
        <v>2.0</v>
      </c>
      <c r="E35" s="23" t="s">
        <v>566</v>
      </c>
      <c r="F35" s="15"/>
      <c r="G35" s="16"/>
      <c r="H35" s="14"/>
      <c r="I35" s="13"/>
      <c r="J35" s="13"/>
      <c r="K35" s="13"/>
      <c r="L35" s="13"/>
      <c r="M35" s="13"/>
    </row>
    <row r="36" ht="19.5" customHeight="1">
      <c r="A36" s="305"/>
      <c r="B36" s="382">
        <v>3.0</v>
      </c>
      <c r="C36" s="19" t="s">
        <v>209</v>
      </c>
      <c r="D36" s="15"/>
      <c r="E36" s="15"/>
      <c r="F36" s="15"/>
      <c r="G36" s="16"/>
      <c r="H36" s="127"/>
      <c r="I36" s="70"/>
      <c r="J36" s="69"/>
      <c r="K36" s="71"/>
      <c r="L36" s="69">
        <f>SUM(L37:L46)</f>
        <v>1</v>
      </c>
      <c r="M36" s="71"/>
    </row>
    <row r="37" ht="19.5" customHeight="1">
      <c r="A37" s="93"/>
      <c r="B37" s="94"/>
      <c r="C37" s="38" t="s">
        <v>186</v>
      </c>
      <c r="D37" s="18" t="s">
        <v>165</v>
      </c>
      <c r="E37" s="15"/>
      <c r="F37" s="15"/>
      <c r="G37" s="16"/>
      <c r="H37" s="104"/>
      <c r="I37" s="65"/>
      <c r="J37" s="55"/>
      <c r="K37" s="56"/>
      <c r="L37" s="55"/>
      <c r="M37" s="56"/>
    </row>
    <row r="38" ht="19.5" customHeight="1">
      <c r="A38" s="93"/>
      <c r="B38" s="94"/>
      <c r="C38" s="45"/>
      <c r="D38" s="48">
        <v>1.0</v>
      </c>
      <c r="E38" s="23" t="s">
        <v>567</v>
      </c>
      <c r="F38" s="15"/>
      <c r="G38" s="16"/>
      <c r="H38" s="409" t="s">
        <v>304</v>
      </c>
      <c r="I38" s="108" t="s">
        <v>304</v>
      </c>
      <c r="J38" s="109" t="s">
        <v>304</v>
      </c>
      <c r="K38" s="109" t="s">
        <v>304</v>
      </c>
      <c r="L38" s="109" t="s">
        <v>304</v>
      </c>
      <c r="M38" s="109" t="s">
        <v>304</v>
      </c>
    </row>
    <row r="39" ht="19.5" customHeight="1">
      <c r="A39" s="93"/>
      <c r="B39" s="94"/>
      <c r="C39" s="45"/>
      <c r="D39" s="48">
        <v>2.0</v>
      </c>
      <c r="E39" s="23" t="s">
        <v>568</v>
      </c>
      <c r="F39" s="15"/>
      <c r="G39" s="16"/>
      <c r="H39" s="409" t="s">
        <v>304</v>
      </c>
      <c r="I39" s="108" t="s">
        <v>304</v>
      </c>
      <c r="J39" s="109" t="s">
        <v>304</v>
      </c>
      <c r="K39" s="109" t="s">
        <v>304</v>
      </c>
      <c r="L39" s="109" t="s">
        <v>304</v>
      </c>
      <c r="M39" s="109" t="s">
        <v>304</v>
      </c>
    </row>
    <row r="40" ht="19.5" customHeight="1">
      <c r="A40" s="93"/>
      <c r="B40" s="94"/>
      <c r="C40" s="45"/>
      <c r="D40" s="48">
        <v>3.0</v>
      </c>
      <c r="E40" s="23" t="s">
        <v>569</v>
      </c>
      <c r="F40" s="15"/>
      <c r="G40" s="16"/>
      <c r="H40" s="104"/>
      <c r="I40" s="65"/>
      <c r="J40" s="55"/>
      <c r="K40" s="56"/>
      <c r="L40" s="55"/>
      <c r="M40" s="56"/>
    </row>
    <row r="41" ht="126.0" customHeight="1">
      <c r="A41" s="93"/>
      <c r="B41" s="94"/>
      <c r="C41" s="36"/>
      <c r="D41" s="48"/>
      <c r="E41" s="87" t="s">
        <v>570</v>
      </c>
      <c r="F41" s="15"/>
      <c r="G41" s="16"/>
      <c r="H41" s="298">
        <v>41743.0</v>
      </c>
      <c r="I41" s="108" t="s">
        <v>571</v>
      </c>
      <c r="J41" s="109">
        <v>1.0</v>
      </c>
      <c r="K41" s="109">
        <v>0.5</v>
      </c>
      <c r="L41" s="109">
        <v>0.5</v>
      </c>
      <c r="M41" s="417" t="s">
        <v>572</v>
      </c>
    </row>
    <row r="42" ht="19.5" customHeight="1">
      <c r="A42" s="93"/>
      <c r="B42" s="94"/>
      <c r="C42" s="38" t="s">
        <v>188</v>
      </c>
      <c r="D42" s="18" t="s">
        <v>166</v>
      </c>
      <c r="E42" s="15"/>
      <c r="F42" s="15"/>
      <c r="G42" s="16"/>
      <c r="H42" s="104"/>
      <c r="I42" s="65"/>
      <c r="J42" s="55"/>
      <c r="K42" s="56"/>
      <c r="L42" s="55"/>
      <c r="M42" s="56"/>
    </row>
    <row r="43" ht="19.5" customHeight="1">
      <c r="A43" s="93"/>
      <c r="B43" s="94"/>
      <c r="C43" s="45"/>
      <c r="D43" s="48">
        <v>1.0</v>
      </c>
      <c r="E43" s="23" t="s">
        <v>567</v>
      </c>
      <c r="F43" s="15"/>
      <c r="G43" s="16"/>
      <c r="H43" s="409" t="s">
        <v>304</v>
      </c>
      <c r="I43" s="108" t="s">
        <v>304</v>
      </c>
      <c r="J43" s="109" t="s">
        <v>304</v>
      </c>
      <c r="K43" s="109" t="s">
        <v>304</v>
      </c>
      <c r="L43" s="109" t="s">
        <v>304</v>
      </c>
      <c r="M43" s="109" t="s">
        <v>304</v>
      </c>
    </row>
    <row r="44" ht="19.5" customHeight="1">
      <c r="A44" s="93"/>
      <c r="B44" s="94"/>
      <c r="C44" s="45"/>
      <c r="D44" s="48">
        <v>2.0</v>
      </c>
      <c r="E44" s="23" t="s">
        <v>568</v>
      </c>
      <c r="F44" s="15"/>
      <c r="G44" s="16"/>
      <c r="H44" s="409" t="s">
        <v>304</v>
      </c>
      <c r="I44" s="108" t="s">
        <v>304</v>
      </c>
      <c r="J44" s="109" t="s">
        <v>304</v>
      </c>
      <c r="K44" s="109" t="s">
        <v>304</v>
      </c>
      <c r="L44" s="109" t="s">
        <v>304</v>
      </c>
      <c r="M44" s="109" t="s">
        <v>304</v>
      </c>
    </row>
    <row r="45" ht="19.5" customHeight="1">
      <c r="A45" s="290"/>
      <c r="B45" s="94"/>
      <c r="C45" s="45"/>
      <c r="D45" s="48">
        <v>3.0</v>
      </c>
      <c r="E45" s="23" t="s">
        <v>569</v>
      </c>
      <c r="F45" s="15"/>
      <c r="G45" s="16"/>
      <c r="H45" s="104"/>
      <c r="I45" s="65"/>
      <c r="J45" s="55"/>
      <c r="K45" s="56"/>
      <c r="L45" s="55"/>
      <c r="M45" s="56"/>
    </row>
    <row r="46" ht="121.5" customHeight="1">
      <c r="A46" s="36"/>
      <c r="B46" s="36"/>
      <c r="C46" s="36"/>
      <c r="D46" s="48"/>
      <c r="E46" s="87" t="s">
        <v>573</v>
      </c>
      <c r="F46" s="15"/>
      <c r="G46" s="16"/>
      <c r="H46" s="298">
        <v>41275.0</v>
      </c>
      <c r="I46" s="108" t="s">
        <v>571</v>
      </c>
      <c r="J46" s="109">
        <v>1.0</v>
      </c>
      <c r="K46" s="109">
        <v>0.5</v>
      </c>
      <c r="L46" s="109">
        <v>0.5</v>
      </c>
      <c r="M46" s="417" t="s">
        <v>574</v>
      </c>
    </row>
    <row r="47" ht="43.5" customHeight="1">
      <c r="A47" s="428"/>
      <c r="B47" s="402">
        <v>4.0</v>
      </c>
      <c r="C47" s="19" t="s">
        <v>575</v>
      </c>
      <c r="D47" s="15"/>
      <c r="E47" s="15"/>
      <c r="F47" s="15"/>
      <c r="G47" s="16"/>
      <c r="H47" s="429" t="s">
        <v>304</v>
      </c>
      <c r="I47" s="430" t="s">
        <v>304</v>
      </c>
      <c r="J47" s="431" t="s">
        <v>304</v>
      </c>
      <c r="K47" s="431" t="s">
        <v>304</v>
      </c>
      <c r="L47" s="69">
        <f>SUM(L48)</f>
        <v>0</v>
      </c>
      <c r="M47" s="431" t="s">
        <v>304</v>
      </c>
    </row>
    <row r="48" ht="48.0" customHeight="1">
      <c r="A48" s="93"/>
      <c r="B48" s="83"/>
      <c r="C48" s="84"/>
      <c r="D48" s="18"/>
      <c r="E48" s="15"/>
      <c r="F48" s="15"/>
      <c r="G48" s="16"/>
      <c r="H48" s="104"/>
      <c r="I48" s="432"/>
      <c r="J48" s="55"/>
      <c r="K48" s="56"/>
      <c r="L48" s="55"/>
      <c r="M48" s="56"/>
    </row>
    <row r="49" ht="31.5" customHeight="1">
      <c r="A49" s="305"/>
      <c r="B49" s="402">
        <v>5.0</v>
      </c>
      <c r="C49" s="408" t="s">
        <v>214</v>
      </c>
      <c r="D49" s="15"/>
      <c r="E49" s="15"/>
      <c r="F49" s="15"/>
      <c r="G49" s="16"/>
      <c r="H49" s="429" t="s">
        <v>304</v>
      </c>
      <c r="I49" s="430" t="s">
        <v>304</v>
      </c>
      <c r="J49" s="431" t="s">
        <v>304</v>
      </c>
      <c r="K49" s="431" t="s">
        <v>304</v>
      </c>
      <c r="L49" s="69">
        <f>SUM(L50:L51)</f>
        <v>0</v>
      </c>
      <c r="M49" s="431" t="s">
        <v>304</v>
      </c>
    </row>
    <row r="50" ht="19.5" customHeight="1">
      <c r="A50" s="93"/>
      <c r="B50" s="94"/>
      <c r="C50" s="38" t="s">
        <v>186</v>
      </c>
      <c r="D50" s="21" t="s">
        <v>576</v>
      </c>
      <c r="E50" s="22"/>
      <c r="F50" s="22"/>
      <c r="G50" s="68"/>
      <c r="H50" s="144"/>
      <c r="I50" s="433"/>
      <c r="J50" s="113"/>
      <c r="K50" s="114"/>
      <c r="L50" s="113"/>
      <c r="M50" s="114"/>
    </row>
    <row r="51" ht="19.5" customHeight="1">
      <c r="A51" s="93"/>
      <c r="B51" s="83"/>
      <c r="C51" s="13" t="s">
        <v>188</v>
      </c>
      <c r="D51" s="18" t="s">
        <v>577</v>
      </c>
      <c r="E51" s="15"/>
      <c r="F51" s="15"/>
      <c r="G51" s="16"/>
      <c r="H51" s="104"/>
      <c r="I51" s="434"/>
      <c r="J51" s="55"/>
      <c r="K51" s="56"/>
      <c r="L51" s="55"/>
      <c r="M51" s="56"/>
    </row>
    <row r="52" ht="19.5" customHeight="1">
      <c r="A52" s="305"/>
      <c r="B52" s="382">
        <v>6.0</v>
      </c>
      <c r="C52" s="19" t="s">
        <v>217</v>
      </c>
      <c r="D52" s="15"/>
      <c r="E52" s="15"/>
      <c r="F52" s="15"/>
      <c r="G52" s="16"/>
      <c r="H52" s="127"/>
      <c r="I52" s="435"/>
      <c r="J52" s="69"/>
      <c r="K52" s="71"/>
      <c r="L52" s="69">
        <f>SUM(L53:L68)</f>
        <v>9</v>
      </c>
      <c r="M52" s="71"/>
    </row>
    <row r="53" ht="31.5" customHeight="1">
      <c r="A53" s="93"/>
      <c r="B53" s="94"/>
      <c r="C53" s="38" t="s">
        <v>186</v>
      </c>
      <c r="D53" s="18" t="s">
        <v>578</v>
      </c>
      <c r="E53" s="15"/>
      <c r="F53" s="15"/>
      <c r="G53" s="16"/>
      <c r="H53" s="409" t="s">
        <v>304</v>
      </c>
      <c r="I53" s="108" t="s">
        <v>304</v>
      </c>
      <c r="J53" s="109" t="s">
        <v>304</v>
      </c>
      <c r="K53" s="109" t="s">
        <v>304</v>
      </c>
      <c r="L53" s="109" t="s">
        <v>304</v>
      </c>
      <c r="M53" s="109" t="s">
        <v>304</v>
      </c>
    </row>
    <row r="54" ht="19.5" customHeight="1">
      <c r="A54" s="93"/>
      <c r="B54" s="94"/>
      <c r="C54" s="45"/>
      <c r="D54" s="48">
        <v>1.0</v>
      </c>
      <c r="E54" s="23" t="s">
        <v>579</v>
      </c>
      <c r="F54" s="15"/>
      <c r="G54" s="16"/>
      <c r="H54" s="104"/>
      <c r="I54" s="432"/>
      <c r="J54" s="55"/>
      <c r="K54" s="56"/>
      <c r="L54" s="55"/>
      <c r="M54" s="56"/>
    </row>
    <row r="55" ht="19.5" customHeight="1">
      <c r="A55" s="93"/>
      <c r="B55" s="94"/>
      <c r="C55" s="135"/>
      <c r="D55" s="48">
        <v>2.0</v>
      </c>
      <c r="E55" s="23" t="s">
        <v>580</v>
      </c>
      <c r="F55" s="15"/>
      <c r="G55" s="16"/>
      <c r="H55" s="104"/>
      <c r="I55" s="434"/>
      <c r="J55" s="55"/>
      <c r="K55" s="56"/>
      <c r="L55" s="55"/>
      <c r="M55" s="56"/>
    </row>
    <row r="56" ht="19.5" customHeight="1">
      <c r="A56" s="102"/>
      <c r="B56" s="94"/>
      <c r="C56" s="38" t="s">
        <v>188</v>
      </c>
      <c r="D56" s="18" t="s">
        <v>220</v>
      </c>
      <c r="E56" s="15"/>
      <c r="F56" s="15"/>
      <c r="G56" s="16"/>
      <c r="H56" s="104"/>
      <c r="I56" s="65"/>
      <c r="J56" s="55"/>
      <c r="K56" s="56"/>
      <c r="L56" s="55"/>
      <c r="M56" s="56"/>
    </row>
    <row r="57" ht="19.5" customHeight="1">
      <c r="A57" s="102"/>
      <c r="B57" s="94"/>
      <c r="C57" s="45"/>
      <c r="D57" s="48">
        <v>1.0</v>
      </c>
      <c r="E57" s="23" t="s">
        <v>579</v>
      </c>
      <c r="F57" s="15"/>
      <c r="G57" s="16"/>
      <c r="H57" s="409" t="s">
        <v>304</v>
      </c>
      <c r="I57" s="108" t="s">
        <v>304</v>
      </c>
      <c r="J57" s="109" t="s">
        <v>304</v>
      </c>
      <c r="K57" s="109" t="s">
        <v>304</v>
      </c>
      <c r="L57" s="109" t="s">
        <v>304</v>
      </c>
      <c r="M57" s="109" t="s">
        <v>304</v>
      </c>
    </row>
    <row r="58" ht="19.5" customHeight="1">
      <c r="A58" s="102"/>
      <c r="B58" s="94"/>
      <c r="C58" s="135"/>
      <c r="D58" s="48">
        <v>2.0</v>
      </c>
      <c r="E58" s="23" t="s">
        <v>580</v>
      </c>
      <c r="F58" s="436"/>
      <c r="G58" s="372"/>
      <c r="H58" s="104"/>
      <c r="I58" s="432"/>
      <c r="J58" s="55"/>
      <c r="K58" s="56"/>
      <c r="L58" s="55"/>
      <c r="M58" s="56"/>
    </row>
    <row r="59" ht="50.25" customHeight="1">
      <c r="A59" s="102"/>
      <c r="B59" s="94"/>
      <c r="C59" s="38"/>
      <c r="D59" s="29"/>
      <c r="E59" s="87" t="s">
        <v>581</v>
      </c>
      <c r="F59" s="15"/>
      <c r="G59" s="16"/>
      <c r="H59" s="409" t="s">
        <v>582</v>
      </c>
      <c r="I59" s="437" t="s">
        <v>583</v>
      </c>
      <c r="J59" s="109">
        <v>1.0</v>
      </c>
      <c r="K59" s="109">
        <v>1.0</v>
      </c>
      <c r="L59" s="109">
        <v>1.0</v>
      </c>
      <c r="M59" s="410" t="s">
        <v>584</v>
      </c>
    </row>
    <row r="60" ht="50.25" customHeight="1">
      <c r="A60" s="102"/>
      <c r="B60" s="94"/>
      <c r="C60" s="32"/>
      <c r="D60" s="32"/>
      <c r="E60" s="87" t="s">
        <v>585</v>
      </c>
      <c r="F60" s="15"/>
      <c r="G60" s="16"/>
      <c r="H60" s="298">
        <v>41452.0</v>
      </c>
      <c r="I60" s="437" t="s">
        <v>583</v>
      </c>
      <c r="J60" s="109">
        <v>1.0</v>
      </c>
      <c r="K60" s="109">
        <v>1.0</v>
      </c>
      <c r="L60" s="109">
        <v>1.0</v>
      </c>
      <c r="M60" s="410" t="s">
        <v>584</v>
      </c>
    </row>
    <row r="61" ht="45.75" customHeight="1">
      <c r="A61" s="102"/>
      <c r="B61" s="94"/>
      <c r="C61" s="32"/>
      <c r="D61" s="32"/>
      <c r="E61" s="87" t="s">
        <v>586</v>
      </c>
      <c r="F61" s="15"/>
      <c r="G61" s="16"/>
      <c r="H61" s="409" t="s">
        <v>587</v>
      </c>
      <c r="I61" s="437" t="s">
        <v>583</v>
      </c>
      <c r="J61" s="109">
        <v>1.0</v>
      </c>
      <c r="K61" s="109">
        <v>1.0</v>
      </c>
      <c r="L61" s="109">
        <v>1.0</v>
      </c>
      <c r="M61" s="410" t="s">
        <v>584</v>
      </c>
    </row>
    <row r="62" ht="46.5" customHeight="1">
      <c r="A62" s="102"/>
      <c r="B62" s="94"/>
      <c r="C62" s="32"/>
      <c r="D62" s="32"/>
      <c r="E62" s="87" t="s">
        <v>588</v>
      </c>
      <c r="F62" s="15"/>
      <c r="G62" s="16"/>
      <c r="H62" s="298">
        <v>41519.0</v>
      </c>
      <c r="I62" s="437" t="s">
        <v>583</v>
      </c>
      <c r="J62" s="109">
        <v>1.0</v>
      </c>
      <c r="K62" s="109">
        <v>1.0</v>
      </c>
      <c r="L62" s="109">
        <v>1.0</v>
      </c>
      <c r="M62" s="410" t="s">
        <v>584</v>
      </c>
    </row>
    <row r="63" ht="45.0" customHeight="1">
      <c r="A63" s="102"/>
      <c r="B63" s="94"/>
      <c r="C63" s="32"/>
      <c r="D63" s="32"/>
      <c r="E63" s="87" t="s">
        <v>589</v>
      </c>
      <c r="F63" s="15"/>
      <c r="G63" s="16"/>
      <c r="H63" s="298">
        <v>41907.0</v>
      </c>
      <c r="I63" s="437" t="s">
        <v>583</v>
      </c>
      <c r="J63" s="109">
        <v>1.0</v>
      </c>
      <c r="K63" s="109">
        <v>1.0</v>
      </c>
      <c r="L63" s="109">
        <v>1.0</v>
      </c>
      <c r="M63" s="410" t="s">
        <v>584</v>
      </c>
    </row>
    <row r="64" ht="51.0" customHeight="1">
      <c r="A64" s="102"/>
      <c r="B64" s="94"/>
      <c r="C64" s="32"/>
      <c r="D64" s="32"/>
      <c r="E64" s="87" t="s">
        <v>590</v>
      </c>
      <c r="F64" s="15"/>
      <c r="G64" s="16"/>
      <c r="H64" s="298">
        <v>41932.0</v>
      </c>
      <c r="I64" s="437" t="s">
        <v>583</v>
      </c>
      <c r="J64" s="109">
        <v>1.0</v>
      </c>
      <c r="K64" s="109">
        <v>1.0</v>
      </c>
      <c r="L64" s="109">
        <v>1.0</v>
      </c>
      <c r="M64" s="410" t="s">
        <v>584</v>
      </c>
    </row>
    <row r="65" ht="43.5" customHeight="1">
      <c r="A65" s="102"/>
      <c r="B65" s="94"/>
      <c r="C65" s="32"/>
      <c r="D65" s="32"/>
      <c r="E65" s="87" t="s">
        <v>591</v>
      </c>
      <c r="F65" s="15"/>
      <c r="G65" s="16"/>
      <c r="H65" s="298">
        <v>41955.0</v>
      </c>
      <c r="I65" s="437" t="s">
        <v>583</v>
      </c>
      <c r="J65" s="109">
        <v>1.0</v>
      </c>
      <c r="K65" s="109">
        <v>1.0</v>
      </c>
      <c r="L65" s="109">
        <v>1.0</v>
      </c>
      <c r="M65" s="410" t="s">
        <v>584</v>
      </c>
    </row>
    <row r="66" ht="54.0" customHeight="1">
      <c r="A66" s="102"/>
      <c r="B66" s="94"/>
      <c r="C66" s="32"/>
      <c r="D66" s="32"/>
      <c r="E66" s="87" t="s">
        <v>592</v>
      </c>
      <c r="F66" s="15"/>
      <c r="G66" s="16"/>
      <c r="H66" s="298">
        <v>41993.0</v>
      </c>
      <c r="I66" s="437" t="s">
        <v>583</v>
      </c>
      <c r="J66" s="109">
        <v>1.0</v>
      </c>
      <c r="K66" s="109">
        <v>1.0</v>
      </c>
      <c r="L66" s="109">
        <v>1.0</v>
      </c>
      <c r="M66" s="410" t="s">
        <v>584</v>
      </c>
    </row>
    <row r="67" ht="45.0" customHeight="1">
      <c r="A67" s="102"/>
      <c r="B67" s="94"/>
      <c r="C67" s="32"/>
      <c r="D67" s="32"/>
      <c r="E67" s="87" t="s">
        <v>593</v>
      </c>
      <c r="F67" s="15"/>
      <c r="G67" s="16"/>
      <c r="H67" s="298">
        <v>42000.0</v>
      </c>
      <c r="I67" s="437" t="s">
        <v>583</v>
      </c>
      <c r="J67" s="109">
        <v>1.0</v>
      </c>
      <c r="K67" s="109">
        <v>1.0</v>
      </c>
      <c r="L67" s="109">
        <v>1.0</v>
      </c>
      <c r="M67" s="410" t="s">
        <v>584</v>
      </c>
    </row>
    <row r="68" ht="19.5" customHeight="1">
      <c r="A68" s="102"/>
      <c r="B68" s="94"/>
      <c r="C68" s="36"/>
      <c r="D68" s="36"/>
      <c r="E68" s="438"/>
      <c r="F68" s="15"/>
      <c r="G68" s="16"/>
      <c r="H68" s="298"/>
      <c r="I68" s="437"/>
      <c r="J68" s="109"/>
      <c r="K68" s="109"/>
      <c r="L68" s="109"/>
      <c r="M68" s="410"/>
    </row>
    <row r="69" ht="19.5" customHeight="1">
      <c r="A69" s="305"/>
      <c r="B69" s="126">
        <v>7.0</v>
      </c>
      <c r="C69" s="19" t="s">
        <v>221</v>
      </c>
      <c r="D69" s="15"/>
      <c r="E69" s="15"/>
      <c r="F69" s="15"/>
      <c r="G69" s="16"/>
      <c r="H69" s="429" t="s">
        <v>304</v>
      </c>
      <c r="I69" s="430" t="s">
        <v>304</v>
      </c>
      <c r="J69" s="431" t="s">
        <v>304</v>
      </c>
      <c r="K69" s="431" t="s">
        <v>304</v>
      </c>
      <c r="L69" s="69">
        <f>SUM(L70:L75)</f>
        <v>0</v>
      </c>
      <c r="M69" s="431" t="s">
        <v>304</v>
      </c>
    </row>
    <row r="70" ht="19.5" customHeight="1">
      <c r="A70" s="122"/>
      <c r="B70" s="73"/>
      <c r="C70" s="129" t="s">
        <v>186</v>
      </c>
      <c r="D70" s="87" t="s">
        <v>222</v>
      </c>
      <c r="E70" s="15"/>
      <c r="F70" s="15"/>
      <c r="G70" s="16"/>
      <c r="H70" s="104"/>
      <c r="I70" s="65"/>
      <c r="J70" s="55"/>
      <c r="K70" s="289">
        <v>3.0</v>
      </c>
      <c r="L70" s="289">
        <f t="shared" ref="L70:L75" si="2">J70*K70</f>
        <v>0</v>
      </c>
      <c r="M70" s="56"/>
    </row>
    <row r="71" ht="19.5" customHeight="1">
      <c r="A71" s="122"/>
      <c r="B71" s="73"/>
      <c r="C71" s="38" t="s">
        <v>188</v>
      </c>
      <c r="D71" s="87" t="s">
        <v>223</v>
      </c>
      <c r="E71" s="15"/>
      <c r="F71" s="15"/>
      <c r="G71" s="16"/>
      <c r="H71" s="104"/>
      <c r="I71" s="65"/>
      <c r="J71" s="55"/>
      <c r="K71" s="289">
        <v>2.0</v>
      </c>
      <c r="L71" s="289">
        <f t="shared" si="2"/>
        <v>0</v>
      </c>
      <c r="M71" s="56"/>
    </row>
    <row r="72" ht="19.5" customHeight="1">
      <c r="A72" s="122"/>
      <c r="B72" s="73"/>
      <c r="C72" s="129" t="s">
        <v>190</v>
      </c>
      <c r="D72" s="87" t="s">
        <v>224</v>
      </c>
      <c r="E72" s="15"/>
      <c r="F72" s="15"/>
      <c r="G72" s="16"/>
      <c r="H72" s="104"/>
      <c r="I72" s="65"/>
      <c r="J72" s="55"/>
      <c r="K72" s="289">
        <v>1.0</v>
      </c>
      <c r="L72" s="289">
        <f t="shared" si="2"/>
        <v>0</v>
      </c>
      <c r="M72" s="56"/>
    </row>
    <row r="73" ht="30.75" customHeight="1">
      <c r="A73" s="122"/>
      <c r="B73" s="73"/>
      <c r="C73" s="129" t="s">
        <v>78</v>
      </c>
      <c r="D73" s="87" t="s">
        <v>225</v>
      </c>
      <c r="E73" s="15"/>
      <c r="F73" s="15"/>
      <c r="G73" s="16"/>
      <c r="H73" s="104"/>
      <c r="I73" s="65"/>
      <c r="J73" s="55"/>
      <c r="K73" s="289">
        <v>5.0</v>
      </c>
      <c r="L73" s="289">
        <f t="shared" si="2"/>
        <v>0</v>
      </c>
      <c r="M73" s="56"/>
    </row>
    <row r="74" ht="18.0" customHeight="1">
      <c r="A74" s="122"/>
      <c r="B74" s="73"/>
      <c r="C74" s="38" t="s">
        <v>150</v>
      </c>
      <c r="D74" s="87" t="s">
        <v>226</v>
      </c>
      <c r="E74" s="15"/>
      <c r="F74" s="15"/>
      <c r="G74" s="16"/>
      <c r="H74" s="104"/>
      <c r="I74" s="65"/>
      <c r="J74" s="55"/>
      <c r="K74" s="289">
        <v>3.0</v>
      </c>
      <c r="L74" s="289">
        <f t="shared" si="2"/>
        <v>0</v>
      </c>
      <c r="M74" s="56"/>
    </row>
    <row r="75" ht="30.75" customHeight="1">
      <c r="A75" s="122"/>
      <c r="B75" s="133"/>
      <c r="C75" s="38" t="s">
        <v>160</v>
      </c>
      <c r="D75" s="18" t="s">
        <v>227</v>
      </c>
      <c r="E75" s="15"/>
      <c r="F75" s="15"/>
      <c r="G75" s="16"/>
      <c r="H75" s="104"/>
      <c r="I75" s="65"/>
      <c r="J75" s="55"/>
      <c r="K75" s="289">
        <v>1.0</v>
      </c>
      <c r="L75" s="289">
        <f t="shared" si="2"/>
        <v>0</v>
      </c>
      <c r="M75" s="56"/>
    </row>
    <row r="76" ht="30.0" customHeight="1">
      <c r="A76" s="93"/>
      <c r="B76" s="439">
        <v>8.0</v>
      </c>
      <c r="C76" s="411" t="s">
        <v>228</v>
      </c>
      <c r="D76" s="30"/>
      <c r="E76" s="30"/>
      <c r="F76" s="30"/>
      <c r="G76" s="31"/>
      <c r="H76" s="429" t="s">
        <v>304</v>
      </c>
      <c r="I76" s="430" t="s">
        <v>304</v>
      </c>
      <c r="J76" s="431" t="s">
        <v>304</v>
      </c>
      <c r="K76" s="431" t="s">
        <v>304</v>
      </c>
      <c r="L76" s="69">
        <f>SUM(L77:L79)</f>
        <v>0</v>
      </c>
      <c r="M76" s="431" t="s">
        <v>304</v>
      </c>
    </row>
    <row r="77" ht="19.5" customHeight="1">
      <c r="A77" s="93"/>
      <c r="B77" s="94"/>
      <c r="C77" s="13" t="s">
        <v>186</v>
      </c>
      <c r="D77" s="18" t="s">
        <v>594</v>
      </c>
      <c r="E77" s="15"/>
      <c r="F77" s="15"/>
      <c r="G77" s="16"/>
      <c r="H77" s="151"/>
      <c r="I77" s="65"/>
      <c r="J77" s="55"/>
      <c r="K77" s="56"/>
      <c r="L77" s="55"/>
      <c r="M77" s="56"/>
    </row>
    <row r="78" ht="19.5" customHeight="1">
      <c r="A78" s="93"/>
      <c r="B78" s="94"/>
      <c r="C78" s="13" t="s">
        <v>188</v>
      </c>
      <c r="D78" s="18" t="s">
        <v>595</v>
      </c>
      <c r="E78" s="15"/>
      <c r="F78" s="15"/>
      <c r="G78" s="16"/>
      <c r="H78" s="104"/>
      <c r="I78" s="440"/>
      <c r="J78" s="55"/>
      <c r="K78" s="56"/>
      <c r="L78" s="55"/>
      <c r="M78" s="56"/>
    </row>
    <row r="79" ht="19.5" customHeight="1">
      <c r="A79" s="116"/>
      <c r="B79" s="135"/>
      <c r="C79" s="13" t="s">
        <v>190</v>
      </c>
      <c r="D79" s="18" t="s">
        <v>596</v>
      </c>
      <c r="E79" s="15"/>
      <c r="F79" s="15"/>
      <c r="G79" s="16"/>
      <c r="H79" s="104"/>
      <c r="I79" s="440"/>
      <c r="J79" s="55"/>
      <c r="K79" s="56"/>
      <c r="L79" s="55"/>
      <c r="M79" s="56"/>
    </row>
    <row r="80" ht="32.25" customHeight="1">
      <c r="A80" s="305"/>
      <c r="B80" s="66">
        <v>9.0</v>
      </c>
      <c r="C80" s="441" t="s">
        <v>232</v>
      </c>
      <c r="D80" s="30"/>
      <c r="E80" s="30"/>
      <c r="F80" s="30"/>
      <c r="G80" s="31"/>
      <c r="H80" s="429" t="s">
        <v>304</v>
      </c>
      <c r="I80" s="430" t="s">
        <v>304</v>
      </c>
      <c r="J80" s="431" t="s">
        <v>304</v>
      </c>
      <c r="K80" s="431" t="s">
        <v>304</v>
      </c>
      <c r="L80" s="69">
        <f>SUM(L81:L83)</f>
        <v>0</v>
      </c>
      <c r="M80" s="431" t="s">
        <v>304</v>
      </c>
    </row>
    <row r="81" ht="19.5" customHeight="1">
      <c r="A81" s="93"/>
      <c r="B81" s="45"/>
      <c r="C81" s="13" t="s">
        <v>186</v>
      </c>
      <c r="D81" s="100" t="s">
        <v>597</v>
      </c>
      <c r="E81" s="27"/>
      <c r="F81" s="27"/>
      <c r="G81" s="28"/>
      <c r="H81" s="104"/>
      <c r="I81" s="440"/>
      <c r="J81" s="55"/>
      <c r="K81" s="56"/>
      <c r="L81" s="55"/>
      <c r="M81" s="56"/>
    </row>
    <row r="82" ht="19.5" customHeight="1">
      <c r="A82" s="93"/>
      <c r="B82" s="45"/>
      <c r="C82" s="13" t="s">
        <v>188</v>
      </c>
      <c r="D82" s="100" t="s">
        <v>598</v>
      </c>
      <c r="E82" s="27"/>
      <c r="F82" s="27"/>
      <c r="G82" s="372"/>
      <c r="H82" s="104"/>
      <c r="I82" s="440"/>
      <c r="J82" s="55"/>
      <c r="K82" s="56"/>
      <c r="L82" s="55"/>
      <c r="M82" s="56"/>
    </row>
    <row r="83" ht="19.5" customHeight="1">
      <c r="A83" s="93"/>
      <c r="B83" s="135"/>
      <c r="C83" s="13" t="s">
        <v>190</v>
      </c>
      <c r="D83" s="100" t="s">
        <v>599</v>
      </c>
      <c r="E83" s="27"/>
      <c r="F83" s="27"/>
      <c r="G83" s="372"/>
      <c r="H83" s="104"/>
      <c r="I83" s="440"/>
      <c r="J83" s="55"/>
      <c r="K83" s="56"/>
      <c r="L83" s="55"/>
      <c r="M83" s="56"/>
    </row>
    <row r="84" ht="31.5" customHeight="1">
      <c r="A84" s="366"/>
      <c r="B84" s="126">
        <v>10.0</v>
      </c>
      <c r="C84" s="19" t="s">
        <v>600</v>
      </c>
      <c r="D84" s="15"/>
      <c r="E84" s="15"/>
      <c r="F84" s="15"/>
      <c r="G84" s="16"/>
      <c r="H84" s="429" t="s">
        <v>304</v>
      </c>
      <c r="I84" s="430" t="s">
        <v>304</v>
      </c>
      <c r="J84" s="431" t="s">
        <v>304</v>
      </c>
      <c r="K84" s="431" t="s">
        <v>304</v>
      </c>
      <c r="L84" s="69">
        <f>SUM(L85)</f>
        <v>0</v>
      </c>
      <c r="M84" s="431" t="s">
        <v>304</v>
      </c>
    </row>
    <row r="85" ht="38.25" customHeight="1">
      <c r="A85" s="96"/>
      <c r="B85" s="135"/>
      <c r="C85" s="152"/>
      <c r="D85" s="18" t="s">
        <v>601</v>
      </c>
      <c r="E85" s="15"/>
      <c r="F85" s="15"/>
      <c r="G85" s="16"/>
      <c r="H85" s="415"/>
      <c r="I85" s="437"/>
      <c r="J85" s="109"/>
      <c r="K85" s="109"/>
      <c r="L85" s="109"/>
      <c r="M85" s="410"/>
    </row>
    <row r="86" ht="23.25" customHeight="1">
      <c r="A86" s="423" t="s">
        <v>451</v>
      </c>
      <c r="B86" s="15"/>
      <c r="C86" s="15"/>
      <c r="D86" s="15"/>
      <c r="E86" s="15"/>
      <c r="F86" s="15"/>
      <c r="G86" s="15"/>
      <c r="H86" s="15"/>
      <c r="I86" s="15"/>
      <c r="J86" s="16"/>
      <c r="K86" s="442"/>
      <c r="L86" s="422">
        <f>L22</f>
        <v>16</v>
      </c>
      <c r="M86" s="443"/>
    </row>
    <row r="87" ht="15.0" customHeight="1">
      <c r="A87" s="3"/>
      <c r="B87" s="3"/>
      <c r="C87" s="218"/>
      <c r="D87" s="218"/>
      <c r="E87" s="218"/>
      <c r="F87" s="218"/>
      <c r="G87" s="218"/>
      <c r="H87" s="218"/>
      <c r="I87" s="218"/>
      <c r="J87" s="218"/>
      <c r="K87" s="349"/>
      <c r="L87" s="349"/>
      <c r="M87" s="3"/>
    </row>
    <row r="88" ht="15.0" customHeight="1">
      <c r="A88" s="3" t="s">
        <v>452</v>
      </c>
      <c r="B88" s="3"/>
      <c r="C88" s="157"/>
      <c r="D88" s="157"/>
      <c r="E88" s="157"/>
      <c r="F88" s="3"/>
      <c r="G88" s="3"/>
      <c r="H88" s="157"/>
      <c r="I88" s="158"/>
      <c r="J88" s="157"/>
      <c r="K88" s="157"/>
      <c r="L88" s="157"/>
      <c r="M88" s="3"/>
    </row>
    <row r="89" ht="15.0" customHeight="1">
      <c r="A89" s="3"/>
      <c r="B89" s="3"/>
      <c r="C89" s="157"/>
      <c r="D89" s="157"/>
      <c r="E89" s="157"/>
      <c r="F89" s="3"/>
      <c r="G89" s="3"/>
      <c r="H89" s="3"/>
      <c r="I89" s="158"/>
      <c r="J89" s="3"/>
      <c r="K89" s="157"/>
      <c r="L89" s="157"/>
      <c r="M89" s="3"/>
    </row>
    <row r="90" ht="15.0" customHeight="1">
      <c r="A90" s="3"/>
      <c r="B90" s="3"/>
      <c r="C90" s="157"/>
      <c r="D90" s="157"/>
      <c r="E90" s="157"/>
      <c r="F90" s="3"/>
      <c r="G90" s="3"/>
      <c r="H90" s="3"/>
      <c r="I90" s="2" t="s">
        <v>453</v>
      </c>
      <c r="J90" s="2"/>
      <c r="K90" s="7"/>
      <c r="L90" s="418"/>
      <c r="M90" s="418"/>
    </row>
    <row r="91" ht="15.0" customHeight="1">
      <c r="A91" s="3"/>
      <c r="B91" s="3"/>
      <c r="C91" s="157"/>
      <c r="D91" s="157"/>
      <c r="E91" s="157"/>
      <c r="F91" s="3"/>
      <c r="G91" s="3"/>
      <c r="H91" s="3"/>
      <c r="I91" s="2" t="s">
        <v>454</v>
      </c>
      <c r="J91" s="221"/>
      <c r="K91" s="3"/>
      <c r="L91" s="157"/>
      <c r="M91" s="3"/>
    </row>
    <row r="92" ht="15.0" customHeight="1">
      <c r="A92" s="3"/>
      <c r="B92" s="3"/>
      <c r="C92" s="157"/>
      <c r="D92" s="157"/>
      <c r="E92" s="157"/>
      <c r="F92" s="3"/>
      <c r="G92" s="3"/>
      <c r="H92" s="3"/>
      <c r="I92" s="2" t="s">
        <v>455</v>
      </c>
      <c r="J92" s="2"/>
      <c r="K92" s="221"/>
      <c r="L92" s="157"/>
      <c r="M92" s="3"/>
    </row>
    <row r="93" ht="15.0" customHeight="1">
      <c r="A93" s="3"/>
      <c r="B93" s="3"/>
      <c r="C93" s="157"/>
      <c r="D93" s="157"/>
      <c r="E93" s="157"/>
      <c r="F93" s="3"/>
      <c r="G93" s="3"/>
      <c r="H93" s="3"/>
      <c r="I93" s="2"/>
      <c r="J93" s="2"/>
      <c r="K93" s="7"/>
      <c r="L93" s="157"/>
      <c r="M93" s="3"/>
    </row>
    <row r="94" ht="15.0" customHeight="1">
      <c r="A94" s="3"/>
      <c r="B94" s="3"/>
      <c r="C94" s="157"/>
      <c r="D94" s="157"/>
      <c r="E94" s="157"/>
      <c r="F94" s="3"/>
      <c r="G94" s="3"/>
      <c r="H94" s="3"/>
      <c r="I94" s="2"/>
      <c r="J94" s="2"/>
      <c r="K94" s="7"/>
      <c r="L94" s="6"/>
      <c r="M94" s="5"/>
    </row>
    <row r="95" ht="15.0" customHeight="1">
      <c r="A95" s="3"/>
      <c r="B95" s="3"/>
      <c r="C95" s="157"/>
      <c r="D95" s="157"/>
      <c r="E95" s="157"/>
      <c r="F95" s="3"/>
      <c r="G95" s="3"/>
      <c r="H95" s="3"/>
      <c r="I95" s="2"/>
      <c r="J95" s="2"/>
      <c r="K95" s="7"/>
      <c r="L95" s="6"/>
      <c r="M95" s="5"/>
    </row>
    <row r="96" ht="15.0" customHeight="1">
      <c r="A96" s="3"/>
      <c r="B96" s="3"/>
      <c r="C96" s="157"/>
      <c r="D96" s="157"/>
      <c r="E96" s="157"/>
      <c r="F96" s="3"/>
      <c r="G96" s="3"/>
      <c r="H96" s="3"/>
      <c r="I96" s="72" t="s">
        <v>246</v>
      </c>
      <c r="J96" s="2"/>
      <c r="K96" s="419"/>
      <c r="L96" s="157"/>
      <c r="M96" s="3"/>
    </row>
    <row r="97" ht="15.0" customHeight="1">
      <c r="A97" s="3"/>
      <c r="B97" s="3"/>
      <c r="C97" s="157"/>
      <c r="D97" s="157"/>
      <c r="E97" s="157"/>
      <c r="F97" s="3"/>
      <c r="G97" s="3"/>
      <c r="H97" s="3"/>
      <c r="I97" s="2" t="s">
        <v>456</v>
      </c>
      <c r="J97" s="2"/>
      <c r="K97" s="221"/>
      <c r="L97" s="218"/>
      <c r="M97" s="219"/>
    </row>
    <row r="98" ht="15.0" customHeight="1">
      <c r="A98" s="3"/>
      <c r="B98" s="3"/>
      <c r="C98" s="157"/>
      <c r="D98" s="157"/>
      <c r="E98" s="157"/>
      <c r="F98" s="3"/>
      <c r="G98" s="3"/>
      <c r="H98" s="3"/>
      <c r="I98" s="221"/>
      <c r="J98" s="2"/>
      <c r="K98" s="219"/>
      <c r="L98" s="218"/>
      <c r="M98" s="219"/>
    </row>
    <row r="99" ht="15.75" customHeight="1">
      <c r="A99" s="2"/>
      <c r="B99" s="2"/>
      <c r="C99" s="2"/>
      <c r="D99" s="2"/>
      <c r="E99" s="2"/>
      <c r="F99" s="2"/>
      <c r="G99" s="2"/>
      <c r="H99" s="2"/>
      <c r="I99" s="2"/>
      <c r="J99" s="2"/>
      <c r="K99" s="2"/>
      <c r="L99" s="159"/>
      <c r="M99" s="2"/>
    </row>
    <row r="100" ht="15.75" customHeight="1">
      <c r="A100" s="2"/>
      <c r="B100" s="2"/>
      <c r="C100" s="2"/>
      <c r="D100" s="2"/>
      <c r="E100" s="2"/>
      <c r="F100" s="2"/>
      <c r="G100" s="2"/>
      <c r="H100" s="2"/>
      <c r="I100" s="2"/>
      <c r="J100" s="2"/>
      <c r="K100" s="2"/>
      <c r="L100" s="159"/>
      <c r="M100" s="2"/>
    </row>
    <row r="101" ht="15.75" customHeight="1">
      <c r="A101" s="2"/>
      <c r="B101" s="2"/>
      <c r="C101" s="2"/>
      <c r="D101" s="2"/>
      <c r="E101" s="2"/>
      <c r="F101" s="2"/>
      <c r="G101" s="2"/>
      <c r="H101" s="2"/>
      <c r="I101" s="2"/>
      <c r="J101" s="2"/>
      <c r="K101" s="2"/>
      <c r="L101" s="159"/>
      <c r="M101" s="2"/>
    </row>
    <row r="102" ht="15.0" customHeight="1">
      <c r="A102" s="2"/>
      <c r="B102" s="2"/>
      <c r="C102" s="2"/>
      <c r="D102" s="2"/>
      <c r="E102" s="2"/>
      <c r="F102" s="2"/>
      <c r="G102" s="2"/>
      <c r="H102" s="2"/>
      <c r="I102" s="2"/>
      <c r="J102" s="221"/>
      <c r="K102" s="2"/>
      <c r="L102" s="159"/>
      <c r="M102" s="2"/>
    </row>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9">
    <mergeCell ref="E61:G61"/>
    <mergeCell ref="E62:G62"/>
    <mergeCell ref="E63:G63"/>
    <mergeCell ref="E64:G64"/>
    <mergeCell ref="E65:G65"/>
    <mergeCell ref="E66:G66"/>
    <mergeCell ref="E67:G67"/>
    <mergeCell ref="E68:G68"/>
    <mergeCell ref="E55:G55"/>
    <mergeCell ref="D56:G56"/>
    <mergeCell ref="E57:G57"/>
    <mergeCell ref="C59:C68"/>
    <mergeCell ref="D59:D68"/>
    <mergeCell ref="E59:G59"/>
    <mergeCell ref="E60:G60"/>
    <mergeCell ref="C76:G76"/>
    <mergeCell ref="D77:G77"/>
    <mergeCell ref="D78:G78"/>
    <mergeCell ref="D79:G79"/>
    <mergeCell ref="C80:G80"/>
    <mergeCell ref="C84:G84"/>
    <mergeCell ref="D85:G85"/>
    <mergeCell ref="A86:J86"/>
    <mergeCell ref="C69:G69"/>
    <mergeCell ref="D70:G70"/>
    <mergeCell ref="D71:G71"/>
    <mergeCell ref="D72:G72"/>
    <mergeCell ref="D73:G73"/>
    <mergeCell ref="D74:G74"/>
    <mergeCell ref="D75:G75"/>
    <mergeCell ref="A1:M1"/>
    <mergeCell ref="A2:M2"/>
    <mergeCell ref="F6:I6"/>
    <mergeCell ref="F7:I7"/>
    <mergeCell ref="F8:L8"/>
    <mergeCell ref="F13:I13"/>
    <mergeCell ref="F14:I14"/>
    <mergeCell ref="F15:I15"/>
    <mergeCell ref="A18:M18"/>
    <mergeCell ref="B20:G20"/>
    <mergeCell ref="B21:G21"/>
    <mergeCell ref="B22:G22"/>
    <mergeCell ref="C23:G23"/>
    <mergeCell ref="D24:G24"/>
    <mergeCell ref="D25:G25"/>
    <mergeCell ref="C26:C28"/>
    <mergeCell ref="D26:G26"/>
    <mergeCell ref="D27:G27"/>
    <mergeCell ref="D28:G28"/>
    <mergeCell ref="C29:G29"/>
    <mergeCell ref="D30:G30"/>
    <mergeCell ref="E31:G31"/>
    <mergeCell ref="E32:G32"/>
    <mergeCell ref="D33:G33"/>
    <mergeCell ref="E34:G34"/>
    <mergeCell ref="E35:G35"/>
    <mergeCell ref="C36:G36"/>
    <mergeCell ref="D37:G37"/>
    <mergeCell ref="E38:G38"/>
    <mergeCell ref="E39:G39"/>
    <mergeCell ref="C40:C41"/>
    <mergeCell ref="E40:G40"/>
    <mergeCell ref="E41:G41"/>
    <mergeCell ref="D42:G42"/>
    <mergeCell ref="E43:G43"/>
    <mergeCell ref="E44:G44"/>
    <mergeCell ref="A45:A46"/>
    <mergeCell ref="B45:B46"/>
    <mergeCell ref="C45:C46"/>
    <mergeCell ref="E45:G45"/>
    <mergeCell ref="E46:G46"/>
    <mergeCell ref="C47:G47"/>
    <mergeCell ref="D48:G48"/>
    <mergeCell ref="C49:G49"/>
    <mergeCell ref="D50:G50"/>
    <mergeCell ref="D51:G51"/>
    <mergeCell ref="C52:G52"/>
    <mergeCell ref="D53:G53"/>
    <mergeCell ref="E54:G54"/>
  </mergeCells>
  <printOptions/>
  <pageMargins bottom="0.748031496062992" footer="0.0" header="0.0" left="0.708661417322835" right="0.708661417322835" top="0.748031496062992"/>
  <pageSetup paperSize="9" orientation="portrait"/>
  <rowBreaks count="2" manualBreakCount="2">
    <brk id="46" man="1"/>
    <brk id="79" man="1"/>
  </row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2013-02-21T03:23:00Z</dcterms:created>
  <dc:creator>ina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1033-11.2.0.9085</vt:lpwstr>
  </property>
</Properties>
</file>